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650" activeTab="5"/>
  </bookViews>
  <sheets>
    <sheet name="Pictures" sheetId="1" r:id="rId1"/>
    <sheet name="Note_for_HITS" sheetId="2" r:id="rId2"/>
    <sheet name="ALL_2016_Locked" sheetId="3" r:id="rId3"/>
    <sheet name="15_December" sheetId="4" r:id="rId4"/>
    <sheet name="50_December" sheetId="5" r:id="rId5"/>
    <sheet name="ALL_2016" sheetId="6" r:id="rId6"/>
  </sheets>
  <definedNames>
    <definedName name="_xlnm._FilterDatabase" localSheetId="5" hidden="1">'ALL_2016'!$A$2:$K$386</definedName>
  </definedNames>
  <calcPr fullCalcOnLoad="1"/>
</workbook>
</file>

<file path=xl/sharedStrings.xml><?xml version="1.0" encoding="utf-8"?>
<sst xmlns="http://schemas.openxmlformats.org/spreadsheetml/2006/main" count="2588" uniqueCount="403">
  <si>
    <t>M</t>
  </si>
  <si>
    <t>Mexico</t>
  </si>
  <si>
    <t>Philippines</t>
  </si>
  <si>
    <t>The Moon makes the earthquakes</t>
  </si>
  <si>
    <t>No:</t>
  </si>
  <si>
    <t>Date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</si>
  <si>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</si>
  <si>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</si>
  <si>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</si>
  <si>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</si>
  <si>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</si>
  <si>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</si>
  <si>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</si>
  <si>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</si>
  <si>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</si>
  <si>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</si>
  <si>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</si>
  <si>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</si>
  <si>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</si>
  <si>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</si>
  <si>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</si>
  <si>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</si>
  <si>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</si>
  <si>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</si>
  <si>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</si>
  <si>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</si>
  <si>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N. Z.</t>
  </si>
  <si>
    <t>Raoul Isl.</t>
  </si>
  <si>
    <t>S. of Ierapetra</t>
  </si>
  <si>
    <t>Finschhafen</t>
  </si>
  <si>
    <t>Fiji</t>
  </si>
  <si>
    <t>Enarotali</t>
  </si>
  <si>
    <t>Georgia</t>
  </si>
  <si>
    <t>S. 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</si>
  <si>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</si>
  <si>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</si>
  <si>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</si>
  <si>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</si>
  <si>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</si>
  <si>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</si>
  <si>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</si>
  <si>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</si>
  <si>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</si>
  <si>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</si>
  <si>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</si>
  <si>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</si>
  <si>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</si>
  <si>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</si>
  <si>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</si>
  <si>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</si>
  <si>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</si>
  <si>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La Union</t>
  </si>
  <si>
    <t>Tonga</t>
  </si>
  <si>
    <t>Ohonua</t>
  </si>
  <si>
    <t>Afghanistan</t>
  </si>
  <si>
    <t>Bulgaria</t>
  </si>
  <si>
    <t>S. Bulgaria</t>
  </si>
  <si>
    <t>Huahan</t>
  </si>
  <si>
    <t>Uyugan</t>
  </si>
  <si>
    <t>L'Esperance Rock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</si>
  <si>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</si>
  <si>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</si>
  <si>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</si>
  <si>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</si>
  <si>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</si>
  <si>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</si>
  <si>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</si>
  <si>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</si>
  <si>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</si>
  <si>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</si>
  <si>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</si>
  <si>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</si>
  <si>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</si>
  <si>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</si>
  <si>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</si>
  <si>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</si>
  <si>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</si>
  <si>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</si>
  <si>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</si>
  <si>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</si>
  <si>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</si>
  <si>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</si>
  <si>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</si>
  <si>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</si>
  <si>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</si>
  <si>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</si>
  <si>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</si>
  <si>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</si>
  <si>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</si>
  <si>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</si>
  <si>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Peru region</t>
  </si>
  <si>
    <t>Ecuador region</t>
  </si>
  <si>
    <t>Costa Rica region</t>
  </si>
  <si>
    <t>Nepal region</t>
  </si>
  <si>
    <t>Hindu Kush-Powerfull</t>
  </si>
  <si>
    <t>W. Xizang</t>
  </si>
  <si>
    <t>W. Sichuan</t>
  </si>
  <si>
    <t>Yunnan</t>
  </si>
  <si>
    <t>W. Xizang or / and / N. Zingiang</t>
  </si>
  <si>
    <t>S. Qinghai</t>
  </si>
  <si>
    <t>Heilonging or / and Yunnan /</t>
  </si>
  <si>
    <t>W. Iran</t>
  </si>
  <si>
    <t>S. Iran</t>
  </si>
  <si>
    <t>E. Iran</t>
  </si>
  <si>
    <t>Kyushu</t>
  </si>
  <si>
    <t>Ryukyu Islands</t>
  </si>
  <si>
    <t>Volcano Islands</t>
  </si>
  <si>
    <t>Bonin Islands</t>
  </si>
  <si>
    <t>Hokkaido</t>
  </si>
  <si>
    <t>Izu Islands</t>
  </si>
  <si>
    <t>Offshore Chiapas-Big-One</t>
  </si>
  <si>
    <t>Offshore Chiapas</t>
  </si>
  <si>
    <t>C. Turkey</t>
  </si>
  <si>
    <t>Turkey border Region</t>
  </si>
  <si>
    <t>C. Turkey-Powerfull</t>
  </si>
  <si>
    <t>W. Turkey</t>
  </si>
  <si>
    <t>Near Coast of S. Peru, or near</t>
  </si>
  <si>
    <t>Near Coast of C. Peru, or near</t>
  </si>
  <si>
    <t>C. Peru</t>
  </si>
  <si>
    <t>S. Peru</t>
  </si>
  <si>
    <t>C. Peru-Powerfull</t>
  </si>
  <si>
    <t>Near Coast of Ecuador-Powerfull</t>
  </si>
  <si>
    <t>Near Coast of Ecuador</t>
  </si>
  <si>
    <t>Rosa Zanate</t>
  </si>
  <si>
    <t>Costa Rica</t>
  </si>
  <si>
    <t>Mindanao</t>
  </si>
  <si>
    <t>Luzon</t>
  </si>
  <si>
    <t>Nepal</t>
  </si>
  <si>
    <t xml:space="preserve"> SW.-Indian Ridge</t>
  </si>
  <si>
    <t>S. Indian Ocean</t>
  </si>
  <si>
    <t xml:space="preserve"> SW-Indian Ridge</t>
  </si>
  <si>
    <t>Manpur, India region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</si>
  <si>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</si>
  <si>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</si>
  <si>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</si>
  <si>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</si>
  <si>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</si>
  <si>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</si>
  <si>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</si>
  <si>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</si>
  <si>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</si>
  <si>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</si>
  <si>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</si>
  <si>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</si>
  <si>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</si>
  <si>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</si>
  <si>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</si>
  <si>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</si>
  <si>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</si>
  <si>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</si>
  <si>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</si>
  <si>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</si>
  <si>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</si>
  <si>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</si>
  <si>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</si>
  <si>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</si>
  <si>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</si>
  <si>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</si>
  <si>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</si>
  <si>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</si>
  <si>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</si>
  <si>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</si>
  <si>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</si>
  <si>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</si>
  <si>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</si>
  <si>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</si>
  <si>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</si>
  <si>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</si>
  <si>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</si>
  <si>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</si>
  <si>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</si>
  <si>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</si>
  <si>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</si>
  <si>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</si>
  <si>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</si>
  <si>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</si>
  <si>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...........</t>
  </si>
  <si>
    <t>Australia</t>
  </si>
  <si>
    <t>W. Australia</t>
  </si>
  <si>
    <t>S. Australia</t>
  </si>
  <si>
    <t>Bolivia</t>
  </si>
  <si>
    <t>Taeija</t>
  </si>
  <si>
    <t>Potosi</t>
  </si>
  <si>
    <t>Guatemala</t>
  </si>
  <si>
    <t>Offshore of Guatemala(13 / -92)</t>
  </si>
  <si>
    <t>Offshore of Guatemala</t>
  </si>
  <si>
    <t>Not found</t>
  </si>
  <si>
    <t>Poland</t>
  </si>
  <si>
    <t>NE of Taiwan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</si>
  <si>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</si>
  <si>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</si>
  <si>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</si>
  <si>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</si>
  <si>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</si>
  <si>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</si>
  <si>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</si>
  <si>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Oklahoma-USA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</si>
  <si>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</si>
  <si>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</si>
  <si>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</si>
  <si>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</si>
  <si>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</si>
  <si>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</si>
  <si>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</si>
  <si>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</si>
  <si>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</si>
  <si>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</si>
  <si>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</si>
  <si>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</si>
  <si>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</si>
  <si>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</si>
  <si>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</si>
  <si>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</si>
  <si>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</si>
  <si>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</si>
  <si>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</si>
  <si>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</si>
  <si>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</si>
  <si>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</si>
  <si>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</si>
  <si>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</si>
  <si>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</si>
  <si>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</si>
  <si>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</si>
  <si>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</si>
  <si>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</si>
  <si>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Earthquake Predictions</t>
  </si>
  <si>
    <t>Time-UTC</t>
  </si>
  <si>
    <t>Serbia</t>
  </si>
  <si>
    <t>Xizang-Qinghai border, near Nepal</t>
  </si>
  <si>
    <t>Oaxaca</t>
  </si>
  <si>
    <t>Fiji, Tonga</t>
  </si>
  <si>
    <t>Middle:</t>
  </si>
  <si>
    <t>Sum M=</t>
  </si>
  <si>
    <t>N. Sumatra</t>
  </si>
  <si>
    <t>Vanuatu / M4.5 / n.c.</t>
  </si>
  <si>
    <t>1d 4h</t>
  </si>
  <si>
    <t>New Britain region, P.N.G. // Not counted</t>
  </si>
  <si>
    <t>Lake Baykal region // Not counted, M4.1</t>
  </si>
  <si>
    <t>.</t>
  </si>
  <si>
    <t>Count M=</t>
  </si>
  <si>
    <t>n.c</t>
  </si>
  <si>
    <t>Not counted</t>
  </si>
  <si>
    <t>HIT?</t>
  </si>
  <si>
    <t>N. Xinjiang</t>
  </si>
  <si>
    <t>When is HIT?</t>
  </si>
  <si>
    <t>If M&gt;=4.0</t>
  </si>
  <si>
    <t>and</t>
  </si>
  <si>
    <t>Hour</t>
  </si>
  <si>
    <t>&lt;=4h</t>
  </si>
  <si>
    <t>this is</t>
  </si>
  <si>
    <t>If M&gt;=5.0</t>
  </si>
  <si>
    <t>&lt;=5h</t>
  </si>
  <si>
    <t>If M&gt;=6.0</t>
  </si>
  <si>
    <t>If M&gt;=7.0</t>
  </si>
  <si>
    <t>If M&gt;=8.0</t>
  </si>
  <si>
    <t>Tolerance:</t>
  </si>
  <si>
    <t>+-2h</t>
  </si>
  <si>
    <t>If M&gt;=3.0</t>
  </si>
  <si>
    <t>&lt;=3h</t>
  </si>
  <si>
    <t>If M&gt;=2.5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</si>
  <si>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</si>
  <si>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</si>
  <si>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</si>
  <si>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</si>
  <si>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</si>
  <si>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</si>
  <si>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 xml:space="preserve"> New Zealand</t>
  </si>
  <si>
    <t>Raoul Island,</t>
  </si>
  <si>
    <t>Hihifo</t>
  </si>
  <si>
    <t>Papua New Guinea</t>
  </si>
  <si>
    <t>Kepulauan Barat Daya</t>
  </si>
  <si>
    <t>Raoul Island</t>
  </si>
  <si>
    <t>New Zealand</t>
  </si>
  <si>
    <t>Nago</t>
  </si>
  <si>
    <t>SSW of Wasco, California</t>
  </si>
  <si>
    <t>central America</t>
  </si>
  <si>
    <t>America</t>
  </si>
  <si>
    <t>Bella, Bella</t>
  </si>
  <si>
    <t>Canada</t>
  </si>
  <si>
    <t>N of Kathmandu</t>
  </si>
  <si>
    <t>Constitucion</t>
  </si>
  <si>
    <t>Near Sardina</t>
  </si>
  <si>
    <t>Hualian</t>
  </si>
  <si>
    <t>Near Wangda</t>
  </si>
  <si>
    <t>Macedonia</t>
  </si>
  <si>
    <t>S. Xinjiang</t>
  </si>
  <si>
    <t>Saumlaki</t>
  </si>
  <si>
    <t>Near Platanos</t>
  </si>
  <si>
    <t>August 13, , Afghanistan, 6h 14m</t>
  </si>
  <si>
    <t xml:space="preserve"> Indonesia</t>
  </si>
  <si>
    <t>San Isidro</t>
  </si>
  <si>
    <t>Yonakuni</t>
  </si>
  <si>
    <t>Near Gueiria</t>
  </si>
  <si>
    <t>Esperance Rock</t>
  </si>
  <si>
    <t>S. Italy</t>
  </si>
  <si>
    <t>Near La Union</t>
  </si>
  <si>
    <t>Near Sardinal</t>
  </si>
  <si>
    <t xml:space="preserve"> China</t>
  </si>
  <si>
    <t>Lixourion</t>
  </si>
  <si>
    <t xml:space="preserve">Greece, </t>
  </si>
  <si>
    <t xml:space="preserve"> Near Gold Beach, Oregon</t>
  </si>
  <si>
    <t>East of Kegen</t>
  </si>
  <si>
    <t>Sagbayan</t>
  </si>
  <si>
    <t>France</t>
  </si>
  <si>
    <t>N of Bereeda</t>
  </si>
  <si>
    <t>Somalia</t>
  </si>
  <si>
    <t>Near Awaran</t>
  </si>
  <si>
    <t>California, Big Pine</t>
  </si>
  <si>
    <t>Vaini</t>
  </si>
  <si>
    <t>Kegen, Near</t>
  </si>
  <si>
    <t>Yemen</t>
  </si>
  <si>
    <t>ESE of Sary-Tash</t>
  </si>
  <si>
    <t>Southwest of Africa</t>
  </si>
  <si>
    <t>Africa</t>
  </si>
  <si>
    <t>Nepal,</t>
  </si>
  <si>
    <t>Near Gold Beach, Oregon</t>
  </si>
  <si>
    <t>Near Acari</t>
  </si>
  <si>
    <t xml:space="preserve"> Peru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</si>
  <si>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</si>
  <si>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</si>
  <si>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</si>
  <si>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</si>
  <si>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</si>
  <si>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</si>
  <si>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</si>
  <si>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</si>
  <si>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</si>
  <si>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</si>
  <si>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</si>
  <si>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</si>
  <si>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</si>
  <si>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</si>
  <si>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</si>
  <si>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</si>
  <si>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</si>
  <si>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</si>
  <si>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</si>
  <si>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</si>
  <si>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</si>
  <si>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</si>
  <si>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</si>
  <si>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</si>
  <si>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</si>
  <si>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</si>
  <si>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</si>
  <si>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</si>
  <si>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</si>
  <si>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</si>
  <si>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</si>
  <si>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</si>
  <si>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</si>
  <si>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</si>
  <si>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</si>
  <si>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</si>
  <si>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</si>
  <si>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</si>
  <si>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</si>
  <si>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</si>
  <si>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</si>
  <si>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</si>
  <si>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</si>
  <si>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</si>
  <si>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</si>
  <si>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</si>
  <si>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</si>
  <si>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</si>
  <si>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</si>
  <si>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</si>
  <si>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</si>
  <si>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</si>
  <si>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</si>
  <si>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W. Honsgu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</si>
  <si>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</si>
  <si>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</si>
  <si>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</si>
  <si>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</si>
  <si>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</si>
  <si>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</si>
  <si>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</si>
  <si>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</si>
  <si>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</si>
  <si>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</si>
  <si>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</si>
  <si>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</si>
  <si>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Vanuatu // 13.73 S ; 165.85 E</t>
  </si>
  <si>
    <t>Antofagasta, Chile</t>
  </si>
  <si>
    <t>Solomon Islands // 10.71 S ; 161.36 E</t>
  </si>
  <si>
    <t>W. Xizang or / and / N. Xinjiang</t>
  </si>
  <si>
    <t>Calama,Chile</t>
  </si>
  <si>
    <t>HITS=</t>
  </si>
  <si>
    <t>Middle Time=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</si>
  <si>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</si>
  <si>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</si>
  <si>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</si>
  <si>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</si>
  <si>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</si>
  <si>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</si>
  <si>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</si>
  <si>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All Predictions=</t>
  </si>
  <si>
    <t>Counted Earthquakes=</t>
  </si>
  <si>
    <t>(All Predictions-(n.c+Not found))*100%</t>
  </si>
  <si>
    <t>Probability of HITS=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</si>
</sst>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F400]h:mm:ss\ AM/PM"/>
    <numFmt numFmtId="173" formatCode="[$-402]dd\ mmmm\ yyyy\ &quot;г.&quot;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hh:mm:ss"/>
  </numFmts>
  <fonts count="3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25" borderId="10" xfId="58" applyNumberFormat="1" applyFont="1" applyFill="1" applyBorder="1" applyAlignment="1">
      <alignment horizontal="center"/>
    </xf>
    <xf numFmtId="14" fontId="25" fillId="25" borderId="10" xfId="58" applyNumberFormat="1" applyFont="1" applyFill="1" applyBorder="1" applyAlignment="1">
      <alignment horizontal="center"/>
    </xf>
    <xf numFmtId="172" fontId="25" fillId="25" borderId="10" xfId="58" applyNumberFormat="1" applyFont="1" applyFill="1" applyBorder="1" applyAlignment="1">
      <alignment horizontal="center"/>
    </xf>
    <xf numFmtId="14" fontId="25" fillId="24" borderId="10" xfId="58" applyNumberFormat="1" applyFont="1" applyFill="1" applyBorder="1" applyAlignment="1">
      <alignment horizontal="center"/>
    </xf>
    <xf numFmtId="172" fontId="25" fillId="24" borderId="10" xfId="58" applyNumberFormat="1" applyFont="1" applyFill="1" applyBorder="1" applyAlignment="1">
      <alignment horizontal="center"/>
    </xf>
    <xf numFmtId="0" fontId="26" fillId="24" borderId="10" xfId="58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/>
    </xf>
    <xf numFmtId="17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14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/>
    </xf>
    <xf numFmtId="14" fontId="25" fillId="8" borderId="10" xfId="0" applyNumberFormat="1" applyFont="1" applyFill="1" applyBorder="1" applyAlignment="1">
      <alignment/>
    </xf>
    <xf numFmtId="14" fontId="26" fillId="24" borderId="10" xfId="58" applyNumberFormat="1" applyFont="1" applyFill="1" applyBorder="1" applyAlignment="1">
      <alignment/>
    </xf>
    <xf numFmtId="172" fontId="26" fillId="24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 horizontal="left"/>
    </xf>
    <xf numFmtId="14" fontId="26" fillId="8" borderId="10" xfId="58" applyNumberFormat="1" applyFont="1" applyFill="1" applyBorder="1" applyAlignment="1">
      <alignment/>
    </xf>
    <xf numFmtId="172" fontId="26" fillId="8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43" fontId="21" fillId="25" borderId="10" xfId="58" applyFont="1" applyFill="1" applyBorder="1" applyAlignment="1">
      <alignment horizontal="center"/>
    </xf>
    <xf numFmtId="49" fontId="21" fillId="0" borderId="10" xfId="58" applyNumberFormat="1" applyFont="1" applyBorder="1" applyAlignment="1">
      <alignment horizontal="center"/>
    </xf>
    <xf numFmtId="0" fontId="21" fillId="25" borderId="10" xfId="58" applyNumberFormat="1" applyFont="1" applyFill="1" applyBorder="1" applyAlignment="1">
      <alignment horizontal="center"/>
    </xf>
    <xf numFmtId="14" fontId="21" fillId="25" borderId="10" xfId="58" applyNumberFormat="1" applyFont="1" applyFill="1" applyBorder="1" applyAlignment="1">
      <alignment horizontal="center"/>
    </xf>
    <xf numFmtId="172" fontId="21" fillId="25" borderId="10" xfId="58" applyNumberFormat="1" applyFont="1" applyFill="1" applyBorder="1" applyAlignment="1">
      <alignment horizontal="center"/>
    </xf>
    <xf numFmtId="0" fontId="21" fillId="24" borderId="10" xfId="58" applyNumberFormat="1" applyFont="1" applyFill="1" applyBorder="1" applyAlignment="1">
      <alignment horizontal="center"/>
    </xf>
    <xf numFmtId="14" fontId="21" fillId="24" borderId="10" xfId="58" applyNumberFormat="1" applyFont="1" applyFill="1" applyBorder="1" applyAlignment="1">
      <alignment horizontal="center"/>
    </xf>
    <xf numFmtId="172" fontId="21" fillId="24" borderId="10" xfId="58" applyNumberFormat="1" applyFont="1" applyFill="1" applyBorder="1" applyAlignment="1">
      <alignment horizontal="center"/>
    </xf>
    <xf numFmtId="14" fontId="21" fillId="24" borderId="10" xfId="58" applyNumberFormat="1" applyFont="1" applyFill="1" applyBorder="1" applyAlignment="1">
      <alignment/>
    </xf>
    <xf numFmtId="43" fontId="21" fillId="24" borderId="10" xfId="58" applyFont="1" applyFill="1" applyBorder="1" applyAlignment="1">
      <alignment horizontal="left"/>
    </xf>
    <xf numFmtId="14" fontId="21" fillId="25" borderId="10" xfId="58" applyNumberFormat="1" applyFont="1" applyFill="1" applyBorder="1" applyAlignment="1">
      <alignment/>
    </xf>
    <xf numFmtId="43" fontId="21" fillId="25" borderId="10" xfId="58" applyFont="1" applyFill="1" applyBorder="1" applyAlignment="1">
      <alignment/>
    </xf>
    <xf numFmtId="172" fontId="21" fillId="25" borderId="11" xfId="58" applyNumberFormat="1" applyFont="1" applyFill="1" applyBorder="1" applyAlignment="1">
      <alignment horizontal="center"/>
    </xf>
    <xf numFmtId="43" fontId="27" fillId="25" borderId="10" xfId="58" applyFont="1" applyFill="1" applyBorder="1" applyAlignment="1">
      <alignment/>
    </xf>
    <xf numFmtId="172" fontId="27" fillId="25" borderId="11" xfId="58" applyNumberFormat="1" applyFont="1" applyFill="1" applyBorder="1" applyAlignment="1">
      <alignment horizontal="center"/>
    </xf>
    <xf numFmtId="43" fontId="21" fillId="24" borderId="10" xfId="58" applyFont="1" applyFill="1" applyBorder="1" applyAlignment="1">
      <alignment/>
    </xf>
    <xf numFmtId="14" fontId="21" fillId="0" borderId="0" xfId="58" applyNumberFormat="1" applyFont="1" applyAlignment="1">
      <alignment/>
    </xf>
    <xf numFmtId="172" fontId="21" fillId="0" borderId="0" xfId="58" applyNumberFormat="1" applyFont="1" applyAlignment="1">
      <alignment/>
    </xf>
    <xf numFmtId="43" fontId="21" fillId="0" borderId="0" xfId="58" applyFont="1" applyAlignment="1">
      <alignment/>
    </xf>
    <xf numFmtId="43" fontId="27" fillId="24" borderId="10" xfId="58" applyFont="1" applyFill="1" applyBorder="1" applyAlignment="1">
      <alignment horizontal="right"/>
    </xf>
    <xf numFmtId="172" fontId="21" fillId="0" borderId="0" xfId="58" applyNumberFormat="1" applyFont="1" applyAlignment="1">
      <alignment horizontal="center"/>
    </xf>
    <xf numFmtId="0" fontId="21" fillId="0" borderId="0" xfId="58" applyNumberFormat="1" applyFont="1" applyAlignment="1">
      <alignment horizontal="center"/>
    </xf>
    <xf numFmtId="49" fontId="21" fillId="24" borderId="10" xfId="5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7" fillId="25" borderId="10" xfId="58" applyFont="1" applyFill="1" applyBorder="1" applyAlignment="1">
      <alignment horizontal="center"/>
    </xf>
    <xf numFmtId="43" fontId="27" fillId="24" borderId="10" xfId="58" applyFont="1" applyFill="1" applyBorder="1" applyAlignment="1">
      <alignment horizontal="center"/>
    </xf>
    <xf numFmtId="49" fontId="27" fillId="24" borderId="10" xfId="58" applyNumberFormat="1" applyFont="1" applyFill="1" applyBorder="1" applyAlignment="1">
      <alignment horizontal="center"/>
    </xf>
    <xf numFmtId="0" fontId="27" fillId="25" borderId="10" xfId="58" applyNumberFormat="1" applyFont="1" applyFill="1" applyBorder="1" applyAlignment="1">
      <alignment horizontal="center"/>
    </xf>
    <xf numFmtId="14" fontId="27" fillId="25" borderId="10" xfId="58" applyNumberFormat="1" applyFont="1" applyFill="1" applyBorder="1" applyAlignment="1">
      <alignment horizontal="center"/>
    </xf>
    <xf numFmtId="172" fontId="27" fillId="25" borderId="10" xfId="58" applyNumberFormat="1" applyFont="1" applyFill="1" applyBorder="1" applyAlignment="1">
      <alignment horizontal="center"/>
    </xf>
    <xf numFmtId="0" fontId="27" fillId="24" borderId="10" xfId="58" applyNumberFormat="1" applyFont="1" applyFill="1" applyBorder="1" applyAlignment="1">
      <alignment horizontal="center"/>
    </xf>
    <xf numFmtId="14" fontId="27" fillId="24" borderId="10" xfId="58" applyNumberFormat="1" applyFont="1" applyFill="1" applyBorder="1" applyAlignment="1">
      <alignment horizontal="center"/>
    </xf>
    <xf numFmtId="172" fontId="27" fillId="24" borderId="10" xfId="58" applyNumberFormat="1" applyFont="1" applyFill="1" applyBorder="1" applyAlignment="1">
      <alignment horizontal="center"/>
    </xf>
    <xf numFmtId="172" fontId="27" fillId="24" borderId="11" xfId="58" applyNumberFormat="1" applyFont="1" applyFill="1" applyBorder="1" applyAlignment="1">
      <alignment horizontal="center"/>
    </xf>
    <xf numFmtId="174" fontId="21" fillId="25" borderId="10" xfId="58" applyNumberFormat="1" applyFont="1" applyFill="1" applyBorder="1" applyAlignment="1">
      <alignment horizontal="center"/>
    </xf>
    <xf numFmtId="43" fontId="27" fillId="24" borderId="12" xfId="58" applyFont="1" applyFill="1" applyBorder="1" applyAlignment="1">
      <alignment horizontal="right"/>
    </xf>
    <xf numFmtId="49" fontId="21" fillId="0" borderId="0" xfId="58" applyNumberFormat="1" applyFont="1" applyAlignment="1">
      <alignment horizontal="center"/>
    </xf>
    <xf numFmtId="0" fontId="28" fillId="0" borderId="0" xfId="58" applyNumberFormat="1" applyFont="1" applyAlignment="1">
      <alignment horizontal="center"/>
    </xf>
    <xf numFmtId="49" fontId="28" fillId="0" borderId="0" xfId="58" applyNumberFormat="1" applyFont="1" applyAlignment="1">
      <alignment/>
    </xf>
    <xf numFmtId="0" fontId="21" fillId="8" borderId="10" xfId="0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72" fontId="21" fillId="8" borderId="11" xfId="58" applyNumberFormat="1" applyFont="1" applyFill="1" applyBorder="1" applyAlignment="1">
      <alignment/>
    </xf>
    <xf numFmtId="172" fontId="21" fillId="8" borderId="11" xfId="58" applyNumberFormat="1" applyFont="1" applyFill="1" applyBorder="1" applyAlignment="1">
      <alignment horizontal="center"/>
    </xf>
    <xf numFmtId="172" fontId="21" fillId="8" borderId="10" xfId="58" applyNumberFormat="1" applyFont="1" applyFill="1" applyBorder="1" applyAlignment="1">
      <alignment/>
    </xf>
    <xf numFmtId="49" fontId="21" fillId="8" borderId="10" xfId="58" applyNumberFormat="1" applyFont="1" applyFill="1" applyBorder="1" applyAlignment="1">
      <alignment horizontal="center"/>
    </xf>
    <xf numFmtId="43" fontId="29" fillId="26" borderId="10" xfId="58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174" fontId="25" fillId="24" borderId="10" xfId="58" applyNumberFormat="1" applyFont="1" applyFill="1" applyBorder="1" applyAlignment="1">
      <alignment horizontal="center"/>
    </xf>
    <xf numFmtId="174" fontId="26" fillId="8" borderId="10" xfId="0" applyNumberFormat="1" applyFont="1" applyFill="1" applyBorder="1" applyAlignment="1">
      <alignment horizontal="center"/>
    </xf>
    <xf numFmtId="174" fontId="25" fillId="8" borderId="10" xfId="0" applyNumberFormat="1" applyFont="1" applyFill="1" applyBorder="1" applyAlignment="1">
      <alignment horizontal="center"/>
    </xf>
    <xf numFmtId="174" fontId="26" fillId="8" borderId="10" xfId="58" applyNumberFormat="1" applyFont="1" applyFill="1" applyBorder="1" applyAlignment="1">
      <alignment horizontal="center"/>
    </xf>
    <xf numFmtId="174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wrapText="1"/>
    </xf>
    <xf numFmtId="14" fontId="26" fillId="26" borderId="10" xfId="0" applyNumberFormat="1" applyFont="1" applyFill="1" applyBorder="1" applyAlignment="1">
      <alignment/>
    </xf>
    <xf numFmtId="172" fontId="26" fillId="26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26" fillId="27" borderId="13" xfId="0" applyFont="1" applyFill="1" applyBorder="1" applyAlignment="1">
      <alignment/>
    </xf>
    <xf numFmtId="14" fontId="26" fillId="27" borderId="13" xfId="0" applyNumberFormat="1" applyFont="1" applyFill="1" applyBorder="1" applyAlignment="1">
      <alignment/>
    </xf>
    <xf numFmtId="172" fontId="26" fillId="27" borderId="13" xfId="0" applyNumberFormat="1" applyFont="1" applyFill="1" applyBorder="1" applyAlignment="1">
      <alignment horizontal="center"/>
    </xf>
    <xf numFmtId="174" fontId="26" fillId="27" borderId="13" xfId="0" applyNumberFormat="1" applyFont="1" applyFill="1" applyBorder="1" applyAlignment="1">
      <alignment horizontal="center"/>
    </xf>
    <xf numFmtId="172" fontId="26" fillId="27" borderId="13" xfId="0" applyNumberFormat="1" applyFont="1" applyFill="1" applyBorder="1" applyAlignment="1">
      <alignment/>
    </xf>
    <xf numFmtId="0" fontId="26" fillId="27" borderId="13" xfId="0" applyFont="1" applyFill="1" applyBorder="1" applyAlignment="1">
      <alignment horizontal="center"/>
    </xf>
    <xf numFmtId="49" fontId="25" fillId="24" borderId="10" xfId="58" applyNumberFormat="1" applyFont="1" applyFill="1" applyBorder="1" applyAlignment="1">
      <alignment horizontal="center"/>
    </xf>
    <xf numFmtId="49" fontId="26" fillId="8" borderId="10" xfId="0" applyNumberFormat="1" applyFont="1" applyFill="1" applyBorder="1" applyAlignment="1">
      <alignment vertical="top" wrapText="1"/>
    </xf>
    <xf numFmtId="49" fontId="31" fillId="8" borderId="10" xfId="0" applyNumberFormat="1" applyFont="1" applyFill="1" applyBorder="1" applyAlignment="1">
      <alignment vertical="top" wrapText="1"/>
    </xf>
    <xf numFmtId="49" fontId="25" fillId="8" borderId="10" xfId="0" applyNumberFormat="1" applyFont="1" applyFill="1" applyBorder="1" applyAlignment="1">
      <alignment vertical="top" wrapText="1"/>
    </xf>
    <xf numFmtId="49" fontId="26" fillId="8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/>
    </xf>
    <xf numFmtId="49" fontId="25" fillId="8" borderId="10" xfId="58" applyNumberFormat="1" applyFont="1" applyFill="1" applyBorder="1" applyAlignment="1">
      <alignment/>
    </xf>
    <xf numFmtId="49" fontId="26" fillId="8" borderId="10" xfId="58" applyNumberFormat="1" applyFont="1" applyFill="1" applyBorder="1" applyAlignment="1">
      <alignment/>
    </xf>
    <xf numFmtId="49" fontId="31" fillId="8" borderId="0" xfId="0" applyNumberFormat="1" applyFont="1" applyFill="1" applyAlignment="1">
      <alignment wrapText="1"/>
    </xf>
    <xf numFmtId="49" fontId="26" fillId="27" borderId="13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/>
    </xf>
    <xf numFmtId="172" fontId="25" fillId="8" borderId="10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174" fontId="25" fillId="17" borderId="10" xfId="0" applyNumberFormat="1" applyFont="1" applyFill="1" applyBorder="1" applyAlignment="1">
      <alignment horizontal="center"/>
    </xf>
    <xf numFmtId="14" fontId="25" fillId="17" borderId="10" xfId="0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/>
    </xf>
    <xf numFmtId="49" fontId="25" fillId="17" borderId="10" xfId="0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17" borderId="10" xfId="58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1" fontId="25" fillId="8" borderId="10" xfId="0" applyNumberFormat="1" applyFont="1" applyFill="1" applyBorder="1" applyAlignment="1">
      <alignment horizontal="center"/>
    </xf>
    <xf numFmtId="49" fontId="26" fillId="26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 horizontal="right"/>
    </xf>
    <xf numFmtId="0" fontId="25" fillId="8" borderId="10" xfId="0" applyFont="1" applyFill="1" applyBorder="1" applyAlignment="1">
      <alignment horizontal="right"/>
    </xf>
    <xf numFmtId="172" fontId="25" fillId="8" borderId="10" xfId="0" applyNumberFormat="1" applyFont="1" applyFill="1" applyBorder="1" applyAlignment="1">
      <alignment horizontal="right"/>
    </xf>
    <xf numFmtId="0" fontId="25" fillId="17" borderId="10" xfId="0" applyFont="1" applyFill="1" applyBorder="1" applyAlignment="1">
      <alignment vertical="top" wrapText="1"/>
    </xf>
    <xf numFmtId="49" fontId="25" fillId="17" borderId="10" xfId="0" applyNumberFormat="1" applyFont="1" applyFill="1" applyBorder="1" applyAlignment="1">
      <alignment vertical="top" wrapText="1"/>
    </xf>
    <xf numFmtId="14" fontId="25" fillId="17" borderId="10" xfId="58" applyNumberFormat="1" applyFont="1" applyFill="1" applyBorder="1" applyAlignment="1">
      <alignment/>
    </xf>
    <xf numFmtId="172" fontId="25" fillId="17" borderId="10" xfId="58" applyNumberFormat="1" applyFont="1" applyFill="1" applyBorder="1" applyAlignment="1">
      <alignment horizontal="center"/>
    </xf>
    <xf numFmtId="43" fontId="25" fillId="17" borderId="10" xfId="58" applyFont="1" applyFill="1" applyBorder="1" applyAlignment="1">
      <alignment horizontal="left"/>
    </xf>
    <xf numFmtId="174" fontId="25" fillId="17" borderId="10" xfId="58" applyNumberFormat="1" applyFont="1" applyFill="1" applyBorder="1" applyAlignment="1">
      <alignment horizontal="center"/>
    </xf>
    <xf numFmtId="49" fontId="25" fillId="17" borderId="10" xfId="58" applyNumberFormat="1" applyFont="1" applyFill="1" applyBorder="1" applyAlignment="1">
      <alignment/>
    </xf>
    <xf numFmtId="43" fontId="25" fillId="17" borderId="10" xfId="58" applyFont="1" applyFill="1" applyBorder="1" applyAlignment="1">
      <alignment/>
    </xf>
    <xf numFmtId="172" fontId="25" fillId="26" borderId="10" xfId="0" applyNumberFormat="1" applyFont="1" applyFill="1" applyBorder="1" applyAlignment="1">
      <alignment horizontal="right"/>
    </xf>
    <xf numFmtId="1" fontId="25" fillId="26" borderId="10" xfId="0" applyNumberFormat="1" applyFont="1" applyFill="1" applyBorder="1" applyAlignment="1">
      <alignment horizontal="center"/>
    </xf>
    <xf numFmtId="14" fontId="25" fillId="8" borderId="10" xfId="0" applyNumberFormat="1" applyFont="1" applyFill="1" applyBorder="1" applyAlignment="1">
      <alignment horizontal="left"/>
    </xf>
    <xf numFmtId="0" fontId="26" fillId="17" borderId="10" xfId="0" applyFont="1" applyFill="1" applyBorder="1" applyAlignment="1">
      <alignment vertical="top" wrapText="1"/>
    </xf>
    <xf numFmtId="49" fontId="26" fillId="17" borderId="10" xfId="0" applyNumberFormat="1" applyFont="1" applyFill="1" applyBorder="1" applyAlignment="1">
      <alignment vertical="top" wrapText="1"/>
    </xf>
    <xf numFmtId="0" fontId="26" fillId="17" borderId="10" xfId="58" applyNumberFormat="1" applyFont="1" applyFill="1" applyBorder="1" applyAlignment="1">
      <alignment horizontal="center"/>
    </xf>
    <xf numFmtId="14" fontId="26" fillId="17" borderId="10" xfId="0" applyNumberFormat="1" applyFont="1" applyFill="1" applyBorder="1" applyAlignment="1">
      <alignment/>
    </xf>
    <xf numFmtId="172" fontId="26" fillId="17" borderId="10" xfId="0" applyNumberFormat="1" applyFont="1" applyFill="1" applyBorder="1" applyAlignment="1">
      <alignment horizontal="center"/>
    </xf>
    <xf numFmtId="0" fontId="26" fillId="17" borderId="10" xfId="0" applyFont="1" applyFill="1" applyBorder="1" applyAlignment="1">
      <alignment/>
    </xf>
    <xf numFmtId="174" fontId="26" fillId="17" borderId="10" xfId="0" applyNumberFormat="1" applyFont="1" applyFill="1" applyBorder="1" applyAlignment="1">
      <alignment horizontal="center"/>
    </xf>
    <xf numFmtId="172" fontId="26" fillId="17" borderId="10" xfId="0" applyNumberFormat="1" applyFont="1" applyFill="1" applyBorder="1" applyAlignment="1">
      <alignment/>
    </xf>
    <xf numFmtId="49" fontId="26" fillId="17" borderId="10" xfId="0" applyNumberFormat="1" applyFont="1" applyFill="1" applyBorder="1" applyAlignment="1">
      <alignment/>
    </xf>
    <xf numFmtId="0" fontId="26" fillId="17" borderId="10" xfId="0" applyFont="1" applyFill="1" applyBorder="1" applyAlignment="1">
      <alignment horizontal="center"/>
    </xf>
    <xf numFmtId="43" fontId="21" fillId="24" borderId="10" xfId="58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24" borderId="10" xfId="62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0" fillId="0" borderId="15" xfId="0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62" applyFont="1" applyFill="1" applyBorder="1" applyAlignment="1">
      <alignment horizontal="center"/>
    </xf>
    <xf numFmtId="0" fontId="23" fillId="24" borderId="10" xfId="62" applyFont="1" applyFill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23" fillId="24" borderId="10" xfId="62" applyFont="1" applyFill="1" applyBorder="1" applyAlignment="1">
      <alignment horizontal="left"/>
    </xf>
    <xf numFmtId="0" fontId="23" fillId="24" borderId="10" xfId="62" applyFont="1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43" fontId="25" fillId="24" borderId="10" xfId="58" applyFont="1" applyFill="1" applyBorder="1" applyAlignment="1">
      <alignment horizontal="center"/>
    </xf>
    <xf numFmtId="0" fontId="25" fillId="8" borderId="11" xfId="0" applyFont="1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49" fontId="25" fillId="8" borderId="11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3" fontId="27" fillId="25" borderId="10" xfId="58" applyFont="1" applyFill="1" applyBorder="1" applyAlignment="1">
      <alignment horizontal="center"/>
    </xf>
    <xf numFmtId="43" fontId="27" fillId="24" borderId="10" xfId="58" applyFont="1" applyFill="1" applyBorder="1" applyAlignment="1">
      <alignment horizontal="center"/>
    </xf>
    <xf numFmtId="43" fontId="21" fillId="25" borderId="10" xfId="58" applyFont="1" applyFill="1" applyBorder="1" applyAlignment="1">
      <alignment horizontal="center"/>
    </xf>
    <xf numFmtId="0" fontId="26" fillId="17" borderId="10" xfId="0" applyFont="1" applyFill="1" applyBorder="1" applyAlignment="1">
      <alignment wrapText="1"/>
    </xf>
    <xf numFmtId="0" fontId="31" fillId="17" borderId="10" xfId="0" applyFont="1" applyFill="1" applyBorder="1" applyAlignment="1">
      <alignment wrapText="1"/>
    </xf>
    <xf numFmtId="0" fontId="30" fillId="17" borderId="10" xfId="0" applyFont="1" applyFill="1" applyBorder="1" applyAlignment="1">
      <alignment vertical="top" wrapText="1"/>
    </xf>
    <xf numFmtId="14" fontId="26" fillId="17" borderId="10" xfId="58" applyNumberFormat="1" applyFont="1" applyFill="1" applyBorder="1" applyAlignment="1">
      <alignment/>
    </xf>
    <xf numFmtId="172" fontId="26" fillId="17" borderId="10" xfId="58" applyNumberFormat="1" applyFont="1" applyFill="1" applyBorder="1" applyAlignment="1">
      <alignment horizontal="center"/>
    </xf>
    <xf numFmtId="43" fontId="26" fillId="17" borderId="10" xfId="58" applyFont="1" applyFill="1" applyBorder="1" applyAlignment="1">
      <alignment horizontal="left"/>
    </xf>
    <xf numFmtId="174" fontId="26" fillId="17" borderId="10" xfId="58" applyNumberFormat="1" applyFont="1" applyFill="1" applyBorder="1" applyAlignment="1">
      <alignment horizontal="center"/>
    </xf>
    <xf numFmtId="49" fontId="26" fillId="17" borderId="10" xfId="58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600075</xdr:colOff>
      <xdr:row>0</xdr:row>
      <xdr:rowOff>104775</xdr:rowOff>
    </xdr:from>
    <xdr:to>
      <xdr:col>14</xdr:col>
      <xdr:colOff>200025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4">
      <selection activeCell="E23" sqref="E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159" t="s">
        <v>14</v>
      </c>
      <c r="B2" s="160"/>
    </row>
    <row r="3" spans="6:10" ht="18.75">
      <c r="F3" s="148" t="s">
        <v>11</v>
      </c>
      <c r="G3" s="149"/>
      <c r="H3" s="149"/>
      <c r="I3" s="149"/>
      <c r="J3" s="149"/>
    </row>
    <row r="4" spans="1:10" ht="18.75">
      <c r="A4" s="159" t="s">
        <v>16</v>
      </c>
      <c r="B4" s="160"/>
      <c r="F4" s="148" t="s">
        <v>12</v>
      </c>
      <c r="G4" s="149"/>
      <c r="H4" s="149"/>
      <c r="I4" s="149"/>
      <c r="J4" s="149"/>
    </row>
    <row r="5" spans="6:10" ht="18.75">
      <c r="F5" s="148" t="s">
        <v>13</v>
      </c>
      <c r="G5" s="149"/>
      <c r="H5" s="149"/>
      <c r="I5" s="149"/>
      <c r="J5" s="149"/>
    </row>
    <row r="6" spans="1:2" ht="18.75">
      <c r="A6" s="159" t="s">
        <v>15</v>
      </c>
      <c r="B6" s="160"/>
    </row>
    <row r="8" spans="2:15" ht="18.75">
      <c r="B8" s="150" t="s">
        <v>82</v>
      </c>
      <c r="C8" s="150"/>
      <c r="D8" s="150"/>
      <c r="E8" s="150"/>
      <c r="F8" s="150"/>
      <c r="L8" s="156" t="s">
        <v>3</v>
      </c>
      <c r="M8" s="149"/>
      <c r="N8" s="149"/>
      <c r="O8" s="149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161" t="s">
        <v>72</v>
      </c>
      <c r="B10" s="162"/>
      <c r="C10" s="162"/>
      <c r="D10" s="162"/>
      <c r="E10" s="162"/>
      <c r="F10" s="162"/>
      <c r="G10" s="162"/>
      <c r="H10" s="162"/>
      <c r="I10" s="162"/>
      <c r="J10" s="2" t="s">
        <v>73</v>
      </c>
    </row>
    <row r="12" spans="1:10" ht="18">
      <c r="A12" s="2" t="s">
        <v>75</v>
      </c>
      <c r="B12" s="151" t="s">
        <v>77</v>
      </c>
      <c r="C12" s="151"/>
      <c r="D12" s="151"/>
      <c r="E12" s="151"/>
      <c r="F12" s="151"/>
      <c r="G12" s="151"/>
      <c r="H12" s="151"/>
      <c r="I12" s="151"/>
      <c r="J12" s="151"/>
    </row>
    <row r="13" spans="1:10" ht="18">
      <c r="A13" s="162" t="s">
        <v>74</v>
      </c>
      <c r="B13" s="162"/>
      <c r="C13" s="162"/>
      <c r="D13" s="162"/>
      <c r="E13" s="162"/>
      <c r="F13" s="162"/>
      <c r="G13" s="162"/>
      <c r="H13" s="162"/>
      <c r="I13" s="162"/>
      <c r="J13" s="2" t="s">
        <v>73</v>
      </c>
    </row>
    <row r="14" spans="1:10" ht="18">
      <c r="A14" s="151" t="s">
        <v>81</v>
      </c>
      <c r="B14" s="151"/>
      <c r="C14" s="151"/>
      <c r="D14" s="151"/>
      <c r="E14" s="151"/>
      <c r="F14" s="151"/>
      <c r="G14" s="151"/>
      <c r="H14" s="151"/>
      <c r="I14" s="151"/>
      <c r="J14" s="3"/>
    </row>
    <row r="16" spans="1:10" ht="18">
      <c r="A16" s="2" t="s">
        <v>75</v>
      </c>
      <c r="B16" s="151" t="s">
        <v>77</v>
      </c>
      <c r="C16" s="151"/>
      <c r="D16" s="151"/>
      <c r="E16" s="151"/>
      <c r="F16" s="151"/>
      <c r="G16" s="151"/>
      <c r="H16" s="151"/>
      <c r="I16" s="151"/>
      <c r="J16" s="151"/>
    </row>
    <row r="17" spans="1:10" ht="18">
      <c r="A17" s="2" t="s">
        <v>75</v>
      </c>
      <c r="B17" s="152" t="s">
        <v>76</v>
      </c>
      <c r="C17" s="152"/>
      <c r="D17" s="152"/>
      <c r="E17" s="152"/>
      <c r="F17" s="152"/>
      <c r="G17" s="152"/>
      <c r="H17" s="152"/>
      <c r="I17" s="152"/>
      <c r="J17" s="152"/>
    </row>
    <row r="18" spans="1:10" ht="18">
      <c r="A18" s="153" t="s">
        <v>78</v>
      </c>
      <c r="B18" s="154"/>
      <c r="C18" s="154"/>
      <c r="D18" s="154"/>
      <c r="E18" s="154"/>
      <c r="F18" s="154"/>
      <c r="G18" s="154"/>
      <c r="H18" s="154"/>
      <c r="I18" s="154"/>
      <c r="J18" s="155"/>
    </row>
    <row r="21" spans="1:7" ht="18">
      <c r="A21" s="151" t="s">
        <v>83</v>
      </c>
      <c r="B21" s="151"/>
      <c r="C21" s="151"/>
      <c r="D21" s="157" t="s">
        <v>79</v>
      </c>
      <c r="E21" s="157"/>
      <c r="F21" s="158" t="s">
        <v>80</v>
      </c>
      <c r="G21" s="158"/>
    </row>
    <row r="26" spans="1:3" ht="18">
      <c r="A26" s="2" t="s">
        <v>84</v>
      </c>
      <c r="B26" s="2" t="s">
        <v>85</v>
      </c>
      <c r="C26" s="2" t="s">
        <v>86</v>
      </c>
    </row>
  </sheetData>
  <sheetProtection password="9690" sheet="1" objects="1" scenarios="1"/>
  <mergeCells count="18">
    <mergeCell ref="A21:C21"/>
    <mergeCell ref="D21:E21"/>
    <mergeCell ref="F21:G21"/>
    <mergeCell ref="A2:B2"/>
    <mergeCell ref="A6:B6"/>
    <mergeCell ref="A4:B4"/>
    <mergeCell ref="A10:I10"/>
    <mergeCell ref="A13:I13"/>
    <mergeCell ref="A14:I14"/>
    <mergeCell ref="B12:J12"/>
    <mergeCell ref="B16:J16"/>
    <mergeCell ref="B17:J17"/>
    <mergeCell ref="A18:J18"/>
    <mergeCell ref="L8:O8"/>
    <mergeCell ref="F3:J3"/>
    <mergeCell ref="F4:J4"/>
    <mergeCell ref="F5:J5"/>
    <mergeCell ref="B8:F8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21" sqref="C21"/>
    </sheetView>
  </sheetViews>
  <sheetFormatPr defaultColWidth="9.140625" defaultRowHeight="12.75"/>
  <cols>
    <col min="1" max="1" width="18.00390625" style="6" bestFit="1" customWidth="1"/>
    <col min="2" max="6" width="9.140625" style="6" customWidth="1"/>
    <col min="7" max="7" width="61.00390625" style="6" bestFit="1" customWidth="1"/>
    <col min="8" max="16384" width="9.140625" style="6" customWidth="1"/>
  </cols>
  <sheetData>
    <row r="1" ht="20.25">
      <c r="A1" s="15" t="s">
        <v>245</v>
      </c>
    </row>
    <row r="3" spans="1:6" ht="20.25">
      <c r="A3" s="80" t="s">
        <v>260</v>
      </c>
      <c r="B3" s="80" t="s">
        <v>247</v>
      </c>
      <c r="C3" s="80" t="s">
        <v>248</v>
      </c>
      <c r="D3" s="15" t="s">
        <v>261</v>
      </c>
      <c r="E3" s="80" t="s">
        <v>250</v>
      </c>
      <c r="F3" s="80" t="s">
        <v>157</v>
      </c>
    </row>
    <row r="4" spans="1:6" ht="20.25">
      <c r="A4" s="80" t="s">
        <v>258</v>
      </c>
      <c r="B4" s="80" t="s">
        <v>247</v>
      </c>
      <c r="C4" s="80" t="s">
        <v>248</v>
      </c>
      <c r="D4" s="15" t="s">
        <v>259</v>
      </c>
      <c r="E4" s="80" t="s">
        <v>250</v>
      </c>
      <c r="F4" s="80" t="s">
        <v>157</v>
      </c>
    </row>
    <row r="5" spans="1:6" ht="20.25">
      <c r="A5" s="80" t="s">
        <v>246</v>
      </c>
      <c r="B5" s="80" t="s">
        <v>247</v>
      </c>
      <c r="C5" s="80" t="s">
        <v>248</v>
      </c>
      <c r="D5" s="15" t="s">
        <v>249</v>
      </c>
      <c r="E5" s="80" t="s">
        <v>250</v>
      </c>
      <c r="F5" s="80" t="s">
        <v>157</v>
      </c>
    </row>
    <row r="6" spans="1:6" ht="20.25">
      <c r="A6" s="80" t="s">
        <v>251</v>
      </c>
      <c r="B6" s="80" t="s">
        <v>247</v>
      </c>
      <c r="C6" s="80" t="s">
        <v>248</v>
      </c>
      <c r="D6" s="15" t="s">
        <v>252</v>
      </c>
      <c r="E6" s="80" t="s">
        <v>250</v>
      </c>
      <c r="F6" s="80" t="s">
        <v>157</v>
      </c>
    </row>
    <row r="7" spans="1:7" ht="20.25">
      <c r="A7" s="80" t="s">
        <v>253</v>
      </c>
      <c r="B7" s="80" t="s">
        <v>247</v>
      </c>
      <c r="C7" s="80" t="s">
        <v>248</v>
      </c>
      <c r="D7" s="15" t="s">
        <v>262</v>
      </c>
      <c r="E7" s="80" t="s">
        <v>250</v>
      </c>
      <c r="F7" s="80" t="s">
        <v>157</v>
      </c>
      <c r="G7" s="15" t="s">
        <v>263</v>
      </c>
    </row>
    <row r="8" spans="1:7" ht="20.25">
      <c r="A8" s="80" t="s">
        <v>254</v>
      </c>
      <c r="B8" s="80" t="s">
        <v>247</v>
      </c>
      <c r="C8" s="80" t="s">
        <v>248</v>
      </c>
      <c r="D8" s="15" t="s">
        <v>262</v>
      </c>
      <c r="E8" s="80" t="s">
        <v>250</v>
      </c>
      <c r="F8" s="80" t="s">
        <v>157</v>
      </c>
      <c r="G8" s="15" t="s">
        <v>263</v>
      </c>
    </row>
    <row r="9" spans="1:7" ht="20.25">
      <c r="A9" s="80" t="s">
        <v>255</v>
      </c>
      <c r="B9" s="80" t="s">
        <v>247</v>
      </c>
      <c r="C9" s="80" t="s">
        <v>248</v>
      </c>
      <c r="D9" s="15" t="s">
        <v>262</v>
      </c>
      <c r="E9" s="80" t="s">
        <v>250</v>
      </c>
      <c r="F9" s="80" t="s">
        <v>157</v>
      </c>
      <c r="G9" s="15" t="s">
        <v>263</v>
      </c>
    </row>
    <row r="11" spans="1:2" ht="20.25">
      <c r="A11" s="80" t="s">
        <v>256</v>
      </c>
      <c r="B11" s="81" t="s">
        <v>257</v>
      </c>
    </row>
  </sheetData>
  <sheetProtection password="9690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7"/>
  <sheetViews>
    <sheetView zoomScale="55" zoomScaleNormal="55" workbookViewId="0" topLeftCell="A1">
      <pane ySplit="2" topLeftCell="BM372" activePane="bottomLeft" state="frozen"/>
      <selection pane="topLeft" activeCell="A1" sqref="A1"/>
      <selection pane="bottomLeft" activeCell="H397" sqref="H397"/>
    </sheetView>
  </sheetViews>
  <sheetFormatPr defaultColWidth="9.140625" defaultRowHeight="12.75"/>
  <cols>
    <col min="1" max="1" width="6.57421875" style="28" customWidth="1"/>
    <col min="2" max="2" width="16.00390625" style="29" customWidth="1"/>
    <col min="3" max="3" width="14.8515625" style="30" bestFit="1" customWidth="1"/>
    <col min="4" max="4" width="44.421875" style="28" bestFit="1" customWidth="1"/>
    <col min="5" max="5" width="44.28125" style="28" bestFit="1" customWidth="1"/>
    <col min="6" max="6" width="11.00390625" style="86" bestFit="1" customWidth="1"/>
    <col min="7" max="7" width="21.00390625" style="29" bestFit="1" customWidth="1"/>
    <col min="8" max="8" width="13.140625" style="31" customWidth="1"/>
    <col min="9" max="9" width="63.57421875" style="110" bestFit="1" customWidth="1"/>
    <col min="10" max="10" width="15.421875" style="30" bestFit="1" customWidth="1"/>
    <col min="11" max="11" width="8.7109375" style="32" bestFit="1" customWidth="1"/>
    <col min="12" max="12" width="8.140625" style="74" bestFit="1" customWidth="1"/>
    <col min="13" max="16384" width="9.140625" style="6" customWidth="1"/>
  </cols>
  <sheetData>
    <row r="1" spans="1:11" ht="20.25">
      <c r="A1" s="163" t="s">
        <v>158</v>
      </c>
      <c r="B1" s="163"/>
      <c r="C1" s="163"/>
      <c r="D1" s="163"/>
      <c r="E1" s="163"/>
      <c r="F1" s="164" t="s">
        <v>9</v>
      </c>
      <c r="G1" s="164"/>
      <c r="H1" s="164"/>
      <c r="I1" s="164"/>
      <c r="J1" s="164"/>
      <c r="K1" s="5"/>
    </row>
    <row r="2" spans="1:11" ht="20.25">
      <c r="A2" s="7" t="s">
        <v>4</v>
      </c>
      <c r="B2" s="8" t="s">
        <v>5</v>
      </c>
      <c r="C2" s="9" t="s">
        <v>172</v>
      </c>
      <c r="D2" s="4" t="s">
        <v>6</v>
      </c>
      <c r="E2" s="4" t="s">
        <v>7</v>
      </c>
      <c r="F2" s="82" t="s">
        <v>0</v>
      </c>
      <c r="G2" s="10" t="s">
        <v>5</v>
      </c>
      <c r="H2" s="11" t="s">
        <v>172</v>
      </c>
      <c r="I2" s="100" t="s">
        <v>7</v>
      </c>
      <c r="J2" s="11" t="s">
        <v>8</v>
      </c>
      <c r="K2" s="5" t="s">
        <v>157</v>
      </c>
    </row>
    <row r="3" spans="1:11" ht="20.25">
      <c r="A3" s="140">
        <v>1</v>
      </c>
      <c r="B3" s="141">
        <v>42583</v>
      </c>
      <c r="C3" s="142">
        <v>0.28611111111111115</v>
      </c>
      <c r="D3" s="88" t="s">
        <v>41</v>
      </c>
      <c r="E3" s="88" t="s">
        <v>41</v>
      </c>
      <c r="F3" s="144">
        <v>5.2</v>
      </c>
      <c r="G3" s="141">
        <v>42583</v>
      </c>
      <c r="H3" s="145">
        <v>0.4173611111111111</v>
      </c>
      <c r="I3" s="139" t="s">
        <v>319</v>
      </c>
      <c r="J3" s="142">
        <f aca="true" t="shared" si="0" ref="J3:J66">ABS(C3-H3)</f>
        <v>0.13124999999999998</v>
      </c>
      <c r="K3" s="147" t="s">
        <v>157</v>
      </c>
    </row>
    <row r="4" spans="1:11" ht="20.25">
      <c r="A4" s="12">
        <v>2</v>
      </c>
      <c r="B4" s="13">
        <v>42583</v>
      </c>
      <c r="C4" s="14">
        <v>0.37916666666666665</v>
      </c>
      <c r="D4" s="88" t="s">
        <v>52</v>
      </c>
      <c r="E4" s="15" t="s">
        <v>269</v>
      </c>
      <c r="F4" s="83">
        <v>5</v>
      </c>
      <c r="G4" s="16">
        <v>42583</v>
      </c>
      <c r="H4" s="17">
        <v>0.24375</v>
      </c>
      <c r="I4" s="101" t="s">
        <v>320</v>
      </c>
      <c r="J4" s="18">
        <f t="shared" si="0"/>
        <v>0.13541666666666666</v>
      </c>
      <c r="K4" s="19"/>
    </row>
    <row r="5" spans="1:11" ht="20.25">
      <c r="A5" s="12">
        <v>3</v>
      </c>
      <c r="B5" s="13">
        <v>42583</v>
      </c>
      <c r="C5" s="14">
        <v>0.75</v>
      </c>
      <c r="D5" s="88" t="s">
        <v>270</v>
      </c>
      <c r="E5" s="15" t="s">
        <v>70</v>
      </c>
      <c r="F5" s="83">
        <v>5</v>
      </c>
      <c r="G5" s="16">
        <v>42583</v>
      </c>
      <c r="H5" s="17">
        <v>0.8916666666666666</v>
      </c>
      <c r="I5" s="101" t="s">
        <v>321</v>
      </c>
      <c r="J5" s="18">
        <f t="shared" si="0"/>
        <v>0.1416666666666666</v>
      </c>
      <c r="K5" s="19"/>
    </row>
    <row r="6" spans="1:11" ht="20.25">
      <c r="A6" s="12">
        <v>4</v>
      </c>
      <c r="B6" s="13">
        <v>42584</v>
      </c>
      <c r="C6" s="14">
        <v>0.576388888888889</v>
      </c>
      <c r="D6" s="88" t="s">
        <v>17</v>
      </c>
      <c r="E6" s="15" t="s">
        <v>271</v>
      </c>
      <c r="F6" s="83">
        <v>4.7</v>
      </c>
      <c r="G6" s="16">
        <v>42584</v>
      </c>
      <c r="H6" s="17">
        <v>0.904861111111111</v>
      </c>
      <c r="I6" s="101" t="s">
        <v>322</v>
      </c>
      <c r="J6" s="18">
        <f t="shared" si="0"/>
        <v>0.32847222222222205</v>
      </c>
      <c r="K6" s="19"/>
    </row>
    <row r="7" spans="1:11" ht="20.25">
      <c r="A7" s="120">
        <v>5</v>
      </c>
      <c r="B7" s="115">
        <v>42585</v>
      </c>
      <c r="C7" s="118">
        <v>0.55</v>
      </c>
      <c r="D7" s="127" t="s">
        <v>273</v>
      </c>
      <c r="E7" s="121" t="s">
        <v>272</v>
      </c>
      <c r="F7" s="114">
        <v>4.5</v>
      </c>
      <c r="G7" s="115">
        <v>42585</v>
      </c>
      <c r="H7" s="116">
        <v>0.55625</v>
      </c>
      <c r="I7" s="128" t="s">
        <v>323</v>
      </c>
      <c r="J7" s="118">
        <f t="shared" si="0"/>
        <v>0.006249999999999978</v>
      </c>
      <c r="K7" s="119" t="s">
        <v>157</v>
      </c>
    </row>
    <row r="8" spans="1:11" ht="20.25">
      <c r="A8" s="12">
        <v>6</v>
      </c>
      <c r="B8" s="13">
        <v>42585</v>
      </c>
      <c r="C8" s="14">
        <v>0.55</v>
      </c>
      <c r="D8" s="88" t="s">
        <v>65</v>
      </c>
      <c r="E8" s="15" t="s">
        <v>112</v>
      </c>
      <c r="F8" s="83">
        <v>4.2</v>
      </c>
      <c r="G8" s="16">
        <v>42584</v>
      </c>
      <c r="H8" s="17">
        <v>0.8125</v>
      </c>
      <c r="I8" s="101" t="s">
        <v>112</v>
      </c>
      <c r="J8" s="18">
        <f t="shared" si="0"/>
        <v>0.26249999999999996</v>
      </c>
      <c r="K8" s="19"/>
    </row>
    <row r="9" spans="1:11" ht="20.25">
      <c r="A9" s="140">
        <v>7</v>
      </c>
      <c r="B9" s="141">
        <v>42586</v>
      </c>
      <c r="C9" s="142">
        <v>0.46319444444444446</v>
      </c>
      <c r="D9" s="88" t="s">
        <v>42</v>
      </c>
      <c r="E9" s="15" t="s">
        <v>274</v>
      </c>
      <c r="F9" s="144">
        <v>6.2</v>
      </c>
      <c r="G9" s="141">
        <v>42586</v>
      </c>
      <c r="H9" s="145">
        <v>0.6833333333333332</v>
      </c>
      <c r="I9" s="139" t="s">
        <v>324</v>
      </c>
      <c r="J9" s="142">
        <f t="shared" si="0"/>
        <v>0.22013888888888877</v>
      </c>
      <c r="K9" s="147" t="s">
        <v>157</v>
      </c>
    </row>
    <row r="10" spans="1:11" ht="20.25">
      <c r="A10" s="12">
        <v>8</v>
      </c>
      <c r="B10" s="13">
        <v>42587</v>
      </c>
      <c r="C10" s="14">
        <v>0.34930555555555554</v>
      </c>
      <c r="D10" s="89" t="s">
        <v>279</v>
      </c>
      <c r="E10" s="15" t="s">
        <v>278</v>
      </c>
      <c r="F10" s="83">
        <v>2</v>
      </c>
      <c r="G10" s="16">
        <v>42587</v>
      </c>
      <c r="H10" s="17">
        <v>0.8847222222222223</v>
      </c>
      <c r="I10" s="102" t="s">
        <v>326</v>
      </c>
      <c r="J10" s="18">
        <f t="shared" si="0"/>
        <v>0.5354166666666668</v>
      </c>
      <c r="K10" s="19"/>
    </row>
    <row r="11" spans="1:11" ht="20.25">
      <c r="A11" s="12">
        <v>9</v>
      </c>
      <c r="B11" s="13">
        <v>42587</v>
      </c>
      <c r="C11" s="14">
        <v>0.5833333333333334</v>
      </c>
      <c r="D11" s="88" t="s">
        <v>127</v>
      </c>
      <c r="E11" s="15" t="s">
        <v>280</v>
      </c>
      <c r="F11" s="83"/>
      <c r="G11" s="16"/>
      <c r="H11" s="17"/>
      <c r="I11" s="103" t="s">
        <v>186</v>
      </c>
      <c r="J11" s="18">
        <f t="shared" si="0"/>
        <v>0.5833333333333334</v>
      </c>
      <c r="K11" s="19"/>
    </row>
    <row r="12" spans="1:11" ht="20.25">
      <c r="A12" s="12">
        <v>10</v>
      </c>
      <c r="B12" s="13">
        <v>42587</v>
      </c>
      <c r="C12" s="14">
        <v>0.5833333333333334</v>
      </c>
      <c r="D12" s="88" t="s">
        <v>2</v>
      </c>
      <c r="E12" s="15" t="s">
        <v>58</v>
      </c>
      <c r="F12" s="83">
        <v>4.5</v>
      </c>
      <c r="G12" s="16">
        <v>42587</v>
      </c>
      <c r="H12" s="17">
        <v>0.15555555555555556</v>
      </c>
      <c r="I12" s="101" t="s">
        <v>327</v>
      </c>
      <c r="J12" s="18">
        <f t="shared" si="0"/>
        <v>0.4277777777777778</v>
      </c>
      <c r="K12" s="19"/>
    </row>
    <row r="13" spans="1:11" ht="20.25">
      <c r="A13" s="140">
        <v>11</v>
      </c>
      <c r="B13" s="141">
        <v>42587</v>
      </c>
      <c r="C13" s="142">
        <v>0.6666666666666666</v>
      </c>
      <c r="D13" s="174" t="s">
        <v>67</v>
      </c>
      <c r="E13" s="143" t="s">
        <v>275</v>
      </c>
      <c r="F13" s="144">
        <v>3.5</v>
      </c>
      <c r="G13" s="141">
        <v>42587</v>
      </c>
      <c r="H13" s="145">
        <v>0.6104166666666667</v>
      </c>
      <c r="I13" s="139" t="s">
        <v>325</v>
      </c>
      <c r="J13" s="142">
        <f t="shared" si="0"/>
        <v>0.05624999999999991</v>
      </c>
      <c r="K13" s="147" t="s">
        <v>157</v>
      </c>
    </row>
    <row r="14" spans="1:11" ht="20.25">
      <c r="A14" s="12">
        <v>12</v>
      </c>
      <c r="B14" s="13">
        <v>42587</v>
      </c>
      <c r="C14" s="14">
        <v>0.7479166666666667</v>
      </c>
      <c r="D14" s="88" t="s">
        <v>277</v>
      </c>
      <c r="E14" s="15" t="s">
        <v>276</v>
      </c>
      <c r="F14" s="83">
        <v>4.5</v>
      </c>
      <c r="G14" s="16">
        <v>42588</v>
      </c>
      <c r="H14" s="17">
        <v>0.25625</v>
      </c>
      <c r="I14" s="101" t="s">
        <v>124</v>
      </c>
      <c r="J14" s="18">
        <f t="shared" si="0"/>
        <v>0.4916666666666667</v>
      </c>
      <c r="K14" s="19"/>
    </row>
    <row r="15" spans="1:11" ht="20.25">
      <c r="A15" s="12">
        <v>13</v>
      </c>
      <c r="B15" s="13">
        <v>42588</v>
      </c>
      <c r="C15" s="14">
        <v>0.66875</v>
      </c>
      <c r="D15" s="89" t="s">
        <v>124</v>
      </c>
      <c r="E15" s="15" t="s">
        <v>282</v>
      </c>
      <c r="F15" s="83">
        <v>4.6</v>
      </c>
      <c r="G15" s="16">
        <v>42589</v>
      </c>
      <c r="H15" s="17">
        <v>0.29583333333333334</v>
      </c>
      <c r="I15" s="101" t="s">
        <v>124</v>
      </c>
      <c r="J15" s="18">
        <f t="shared" si="0"/>
        <v>0.3729166666666666</v>
      </c>
      <c r="K15" s="19"/>
    </row>
    <row r="16" spans="1:11" ht="20.25">
      <c r="A16" s="12">
        <v>14</v>
      </c>
      <c r="B16" s="13">
        <v>42588</v>
      </c>
      <c r="C16" s="14">
        <v>0.7534722222222222</v>
      </c>
      <c r="D16" s="89" t="s">
        <v>198</v>
      </c>
      <c r="E16" s="15" t="s">
        <v>281</v>
      </c>
      <c r="F16" s="83">
        <v>4.2</v>
      </c>
      <c r="G16" s="16">
        <v>42588</v>
      </c>
      <c r="H16" s="17">
        <v>0.4201388888888889</v>
      </c>
      <c r="I16" s="102" t="s">
        <v>199</v>
      </c>
      <c r="J16" s="18">
        <f t="shared" si="0"/>
        <v>0.3333333333333333</v>
      </c>
      <c r="K16" s="19"/>
    </row>
    <row r="17" spans="1:11" ht="20.25">
      <c r="A17" s="12">
        <v>15</v>
      </c>
      <c r="B17" s="13">
        <v>42589</v>
      </c>
      <c r="C17" s="14">
        <v>0.7722222222222223</v>
      </c>
      <c r="D17" s="89" t="s">
        <v>44</v>
      </c>
      <c r="E17" s="15" t="s">
        <v>283</v>
      </c>
      <c r="F17" s="83"/>
      <c r="G17" s="16"/>
      <c r="H17" s="17"/>
      <c r="I17" s="103" t="s">
        <v>186</v>
      </c>
      <c r="J17" s="18">
        <f t="shared" si="0"/>
        <v>0.7722222222222223</v>
      </c>
      <c r="K17" s="19"/>
    </row>
    <row r="18" spans="1:11" ht="20.25">
      <c r="A18" s="12">
        <v>16</v>
      </c>
      <c r="B18" s="13">
        <v>42590</v>
      </c>
      <c r="C18" s="14">
        <v>0.4583333333333333</v>
      </c>
      <c r="D18" s="88" t="s">
        <v>149</v>
      </c>
      <c r="E18" s="88" t="s">
        <v>149</v>
      </c>
      <c r="F18" s="83">
        <v>5.2</v>
      </c>
      <c r="G18" s="16">
        <v>42590</v>
      </c>
      <c r="H18" s="17">
        <v>0.79375</v>
      </c>
      <c r="I18" s="101" t="s">
        <v>39</v>
      </c>
      <c r="J18" s="18">
        <f t="shared" si="0"/>
        <v>0.33541666666666664</v>
      </c>
      <c r="K18" s="19"/>
    </row>
    <row r="19" spans="1:11" ht="20.25">
      <c r="A19" s="12">
        <v>17</v>
      </c>
      <c r="B19" s="13">
        <v>42590</v>
      </c>
      <c r="C19" s="14">
        <v>0.9256944444444444</v>
      </c>
      <c r="D19" s="89" t="s">
        <v>60</v>
      </c>
      <c r="E19" s="15" t="s">
        <v>284</v>
      </c>
      <c r="F19" s="83"/>
      <c r="G19" s="16"/>
      <c r="H19" s="17"/>
      <c r="I19" s="103" t="s">
        <v>186</v>
      </c>
      <c r="J19" s="18">
        <f t="shared" si="0"/>
        <v>0.9256944444444444</v>
      </c>
      <c r="K19" s="19"/>
    </row>
    <row r="20" spans="1:11" ht="20.25">
      <c r="A20" s="12">
        <v>18</v>
      </c>
      <c r="B20" s="13">
        <v>42591</v>
      </c>
      <c r="C20" s="14">
        <v>0.4284722222222222</v>
      </c>
      <c r="D20" s="89" t="s">
        <v>24</v>
      </c>
      <c r="E20" s="89" t="s">
        <v>24</v>
      </c>
      <c r="F20" s="83">
        <v>4.8</v>
      </c>
      <c r="G20" s="16">
        <v>42593</v>
      </c>
      <c r="H20" s="17">
        <v>0.4548611111111111</v>
      </c>
      <c r="I20" s="101" t="s">
        <v>328</v>
      </c>
      <c r="J20" s="18">
        <f t="shared" si="0"/>
        <v>0.026388888888888906</v>
      </c>
      <c r="K20" s="19"/>
    </row>
    <row r="21" spans="1:11" ht="20.25">
      <c r="A21" s="140">
        <v>19</v>
      </c>
      <c r="B21" s="141">
        <v>42591</v>
      </c>
      <c r="C21" s="142">
        <v>0.5416666666666666</v>
      </c>
      <c r="D21" s="138" t="s">
        <v>17</v>
      </c>
      <c r="E21" s="143" t="s">
        <v>287</v>
      </c>
      <c r="F21" s="144">
        <v>4.9</v>
      </c>
      <c r="G21" s="141">
        <v>42591</v>
      </c>
      <c r="H21" s="145">
        <v>0.4770833333333333</v>
      </c>
      <c r="I21" s="139" t="s">
        <v>330</v>
      </c>
      <c r="J21" s="142">
        <f t="shared" si="0"/>
        <v>0.06458333333333333</v>
      </c>
      <c r="K21" s="147" t="s">
        <v>157</v>
      </c>
    </row>
    <row r="22" spans="1:11" ht="20.25">
      <c r="A22" s="12">
        <v>20</v>
      </c>
      <c r="B22" s="13">
        <v>42591</v>
      </c>
      <c r="C22" s="14">
        <v>0.548611111111111</v>
      </c>
      <c r="D22" s="88" t="s">
        <v>60</v>
      </c>
      <c r="E22" s="15" t="s">
        <v>286</v>
      </c>
      <c r="F22" s="83">
        <v>4.5</v>
      </c>
      <c r="G22" s="16">
        <v>42592</v>
      </c>
      <c r="H22" s="17">
        <v>0.125</v>
      </c>
      <c r="I22" s="102" t="s">
        <v>329</v>
      </c>
      <c r="J22" s="18">
        <f t="shared" si="0"/>
        <v>0.42361111111111105</v>
      </c>
      <c r="K22" s="19"/>
    </row>
    <row r="23" spans="1:11" ht="20.25">
      <c r="A23" s="12">
        <v>21</v>
      </c>
      <c r="B23" s="13">
        <v>42591</v>
      </c>
      <c r="C23" s="14">
        <v>0.9583333333333334</v>
      </c>
      <c r="D23" s="88" t="s">
        <v>285</v>
      </c>
      <c r="E23" s="88" t="s">
        <v>285</v>
      </c>
      <c r="F23" s="83"/>
      <c r="G23" s="16"/>
      <c r="H23" s="17"/>
      <c r="I23" s="103" t="s">
        <v>186</v>
      </c>
      <c r="J23" s="18">
        <f t="shared" si="0"/>
        <v>0.9583333333333334</v>
      </c>
      <c r="K23" s="19"/>
    </row>
    <row r="24" spans="1:11" ht="20.25">
      <c r="A24" s="12">
        <v>22</v>
      </c>
      <c r="B24" s="13">
        <v>42595</v>
      </c>
      <c r="C24" s="14">
        <v>0.041666666666666664</v>
      </c>
      <c r="D24" s="88" t="s">
        <v>194</v>
      </c>
      <c r="E24" s="88" t="s">
        <v>194</v>
      </c>
      <c r="F24" s="83"/>
      <c r="G24" s="16"/>
      <c r="H24" s="17"/>
      <c r="I24" s="103" t="s">
        <v>186</v>
      </c>
      <c r="J24" s="18">
        <f t="shared" si="0"/>
        <v>0.041666666666666664</v>
      </c>
      <c r="K24" s="19"/>
    </row>
    <row r="25" spans="1:11" ht="20.25">
      <c r="A25" s="140">
        <v>23</v>
      </c>
      <c r="B25" s="141">
        <v>42595</v>
      </c>
      <c r="C25" s="142">
        <v>0.25972222222222224</v>
      </c>
      <c r="D25" s="138" t="s">
        <v>289</v>
      </c>
      <c r="E25" s="143" t="s">
        <v>10</v>
      </c>
      <c r="F25" s="144">
        <v>4.2</v>
      </c>
      <c r="G25" s="141">
        <v>42595</v>
      </c>
      <c r="H25" s="145">
        <v>0.3861111111111111</v>
      </c>
      <c r="I25" s="139" t="s">
        <v>10</v>
      </c>
      <c r="J25" s="142">
        <f t="shared" si="0"/>
        <v>0.12638888888888888</v>
      </c>
      <c r="K25" s="147" t="s">
        <v>157</v>
      </c>
    </row>
    <row r="26" spans="1:11" ht="20.25">
      <c r="A26" s="12">
        <v>24</v>
      </c>
      <c r="B26" s="13">
        <v>42595</v>
      </c>
      <c r="C26" s="14">
        <v>0.5055555555555555</v>
      </c>
      <c r="D26" s="89" t="s">
        <v>19</v>
      </c>
      <c r="E26" s="15" t="s">
        <v>288</v>
      </c>
      <c r="F26" s="83"/>
      <c r="G26" s="16"/>
      <c r="H26" s="17"/>
      <c r="I26" s="103" t="s">
        <v>186</v>
      </c>
      <c r="J26" s="18">
        <f t="shared" si="0"/>
        <v>0.5055555555555555</v>
      </c>
      <c r="K26" s="19"/>
    </row>
    <row r="27" spans="1:11" ht="20.25">
      <c r="A27" s="12">
        <v>25</v>
      </c>
      <c r="B27" s="13">
        <v>42596</v>
      </c>
      <c r="C27" s="14">
        <v>0.3111111111111111</v>
      </c>
      <c r="D27" s="88" t="s">
        <v>228</v>
      </c>
      <c r="E27" s="88" t="s">
        <v>228</v>
      </c>
      <c r="F27" s="83"/>
      <c r="G27" s="16"/>
      <c r="H27" s="17"/>
      <c r="I27" s="103" t="s">
        <v>186</v>
      </c>
      <c r="J27" s="18">
        <f t="shared" si="0"/>
        <v>0.3111111111111111</v>
      </c>
      <c r="K27" s="19"/>
    </row>
    <row r="28" spans="1:11" ht="20.25">
      <c r="A28" s="140">
        <v>26</v>
      </c>
      <c r="B28" s="141">
        <v>42596</v>
      </c>
      <c r="C28" s="142">
        <v>0.48680555555555555</v>
      </c>
      <c r="D28" s="138" t="s">
        <v>2</v>
      </c>
      <c r="E28" s="143" t="s">
        <v>125</v>
      </c>
      <c r="F28" s="144">
        <v>5.1</v>
      </c>
      <c r="G28" s="141">
        <v>42596</v>
      </c>
      <c r="H28" s="145">
        <v>0.5868055555555556</v>
      </c>
      <c r="I28" s="139" t="s">
        <v>2</v>
      </c>
      <c r="J28" s="142">
        <f t="shared" si="0"/>
        <v>0.10000000000000003</v>
      </c>
      <c r="K28" s="147" t="s">
        <v>157</v>
      </c>
    </row>
    <row r="29" spans="1:11" ht="20.25">
      <c r="A29" s="12">
        <v>27</v>
      </c>
      <c r="B29" s="13">
        <v>42596</v>
      </c>
      <c r="C29" s="14">
        <v>0.90625</v>
      </c>
      <c r="D29" s="88" t="s">
        <v>149</v>
      </c>
      <c r="E29" s="88" t="s">
        <v>149</v>
      </c>
      <c r="F29" s="83"/>
      <c r="G29" s="16"/>
      <c r="H29" s="17"/>
      <c r="I29" s="103" t="s">
        <v>186</v>
      </c>
      <c r="J29" s="18">
        <f t="shared" si="0"/>
        <v>0.90625</v>
      </c>
      <c r="K29" s="19"/>
    </row>
    <row r="30" spans="1:11" ht="20.25">
      <c r="A30" s="12">
        <v>28</v>
      </c>
      <c r="B30" s="13">
        <v>42597</v>
      </c>
      <c r="C30" s="14">
        <v>0.5</v>
      </c>
      <c r="D30" s="88" t="s">
        <v>69</v>
      </c>
      <c r="E30" s="88" t="s">
        <v>69</v>
      </c>
      <c r="F30" s="83">
        <v>4.7</v>
      </c>
      <c r="G30" s="16">
        <v>42597</v>
      </c>
      <c r="H30" s="17">
        <v>0.6444444444444445</v>
      </c>
      <c r="I30" s="101" t="s">
        <v>332</v>
      </c>
      <c r="J30" s="18">
        <f t="shared" si="0"/>
        <v>0.1444444444444445</v>
      </c>
      <c r="K30" s="19"/>
    </row>
    <row r="31" spans="1:11" ht="20.25">
      <c r="A31" s="12">
        <v>29</v>
      </c>
      <c r="B31" s="13">
        <v>42597</v>
      </c>
      <c r="C31" s="14">
        <v>0.6006944444444444</v>
      </c>
      <c r="D31" s="89" t="s">
        <v>194</v>
      </c>
      <c r="E31" s="15" t="s">
        <v>293</v>
      </c>
      <c r="F31" s="83">
        <v>4.8</v>
      </c>
      <c r="G31" s="16">
        <v>42599</v>
      </c>
      <c r="H31" s="17">
        <v>0.9423611111111111</v>
      </c>
      <c r="I31" s="101" t="s">
        <v>194</v>
      </c>
      <c r="J31" s="18">
        <f t="shared" si="0"/>
        <v>0.3416666666666667</v>
      </c>
      <c r="K31" s="19"/>
    </row>
    <row r="32" spans="1:11" ht="20.25">
      <c r="A32" s="140">
        <v>30</v>
      </c>
      <c r="B32" s="141">
        <v>42597</v>
      </c>
      <c r="C32" s="142">
        <v>0.6361111111111112</v>
      </c>
      <c r="D32" s="138" t="s">
        <v>273</v>
      </c>
      <c r="E32" s="143" t="s">
        <v>272</v>
      </c>
      <c r="F32" s="144">
        <v>5.1</v>
      </c>
      <c r="G32" s="141">
        <v>42597</v>
      </c>
      <c r="H32" s="145">
        <v>0.7506944444444444</v>
      </c>
      <c r="I32" s="139" t="s">
        <v>331</v>
      </c>
      <c r="J32" s="142">
        <f t="shared" si="0"/>
        <v>0.11458333333333326</v>
      </c>
      <c r="K32" s="147" t="s">
        <v>157</v>
      </c>
    </row>
    <row r="33" spans="1:11" ht="20.25">
      <c r="A33" s="12">
        <v>31</v>
      </c>
      <c r="B33" s="13">
        <v>42604</v>
      </c>
      <c r="C33" s="14">
        <v>0.25</v>
      </c>
      <c r="D33" s="88" t="s">
        <v>273</v>
      </c>
      <c r="E33" s="15" t="s">
        <v>294</v>
      </c>
      <c r="F33" s="83">
        <v>4.9</v>
      </c>
      <c r="G33" s="16">
        <v>42604</v>
      </c>
      <c r="H33" s="17">
        <v>0.5069444444444444</v>
      </c>
      <c r="I33" s="101" t="s">
        <v>333</v>
      </c>
      <c r="J33" s="18">
        <f t="shared" si="0"/>
        <v>0.2569444444444444</v>
      </c>
      <c r="K33" s="19"/>
    </row>
    <row r="34" spans="1:11" ht="20.25">
      <c r="A34" s="140">
        <v>32</v>
      </c>
      <c r="B34" s="141">
        <v>42604</v>
      </c>
      <c r="C34" s="142">
        <v>0.6395833333333333</v>
      </c>
      <c r="D34" s="138" t="s">
        <v>197</v>
      </c>
      <c r="E34" s="143" t="s">
        <v>295</v>
      </c>
      <c r="F34" s="144">
        <v>3.4</v>
      </c>
      <c r="G34" s="141">
        <v>42604</v>
      </c>
      <c r="H34" s="145">
        <v>0.5583333333333333</v>
      </c>
      <c r="I34" s="139" t="s">
        <v>334</v>
      </c>
      <c r="J34" s="142">
        <f t="shared" si="0"/>
        <v>0.08124999999999993</v>
      </c>
      <c r="K34" s="147" t="s">
        <v>157</v>
      </c>
    </row>
    <row r="35" spans="1:11" ht="20.25">
      <c r="A35" s="12">
        <v>33</v>
      </c>
      <c r="B35" s="13">
        <v>42606</v>
      </c>
      <c r="C35" s="14">
        <v>0.08472222222222221</v>
      </c>
      <c r="D35" s="89" t="s">
        <v>1</v>
      </c>
      <c r="E35" s="15" t="s">
        <v>296</v>
      </c>
      <c r="F35" s="83"/>
      <c r="G35" s="16"/>
      <c r="H35" s="17"/>
      <c r="I35" s="103" t="s">
        <v>186</v>
      </c>
      <c r="J35" s="18">
        <f t="shared" si="0"/>
        <v>0.08472222222222221</v>
      </c>
      <c r="K35" s="19"/>
    </row>
    <row r="36" spans="1:11" ht="20.25">
      <c r="A36" s="12">
        <v>34</v>
      </c>
      <c r="B36" s="13">
        <v>42606</v>
      </c>
      <c r="C36" s="14">
        <v>0.09583333333333333</v>
      </c>
      <c r="D36" s="89" t="s">
        <v>45</v>
      </c>
      <c r="E36" s="89" t="s">
        <v>45</v>
      </c>
      <c r="F36" s="83">
        <v>4.7</v>
      </c>
      <c r="G36" s="16">
        <v>42607</v>
      </c>
      <c r="H36" s="17">
        <v>0.21041666666666667</v>
      </c>
      <c r="I36" s="101" t="s">
        <v>45</v>
      </c>
      <c r="J36" s="18">
        <f t="shared" si="0"/>
        <v>0.11458333333333334</v>
      </c>
      <c r="K36" s="19"/>
    </row>
    <row r="37" spans="1:11" ht="20.25">
      <c r="A37" s="12">
        <v>35</v>
      </c>
      <c r="B37" s="13">
        <v>42606</v>
      </c>
      <c r="C37" s="14">
        <v>0.15694444444444444</v>
      </c>
      <c r="D37" s="89" t="s">
        <v>48</v>
      </c>
      <c r="E37" s="15" t="s">
        <v>49</v>
      </c>
      <c r="F37" s="83"/>
      <c r="G37" s="16"/>
      <c r="H37" s="17"/>
      <c r="I37" s="103" t="s">
        <v>186</v>
      </c>
      <c r="J37" s="18">
        <f t="shared" si="0"/>
        <v>0.15694444444444444</v>
      </c>
      <c r="K37" s="19"/>
    </row>
    <row r="38" spans="1:11" ht="20.25">
      <c r="A38" s="140">
        <v>36</v>
      </c>
      <c r="B38" s="141">
        <v>42608</v>
      </c>
      <c r="C38" s="142">
        <v>0.625</v>
      </c>
      <c r="D38" s="138" t="s">
        <v>270</v>
      </c>
      <c r="E38" s="143" t="s">
        <v>23</v>
      </c>
      <c r="F38" s="144">
        <v>5.2</v>
      </c>
      <c r="G38" s="141">
        <v>42608</v>
      </c>
      <c r="H38" s="145">
        <v>0.6583333333333333</v>
      </c>
      <c r="I38" s="139" t="s">
        <v>337</v>
      </c>
      <c r="J38" s="142">
        <f t="shared" si="0"/>
        <v>0.033333333333333326</v>
      </c>
      <c r="K38" s="147" t="s">
        <v>157</v>
      </c>
    </row>
    <row r="39" spans="1:11" ht="20.25">
      <c r="A39" s="12">
        <v>37</v>
      </c>
      <c r="B39" s="13">
        <v>42608</v>
      </c>
      <c r="C39" s="14">
        <v>0.7916666666666666</v>
      </c>
      <c r="D39" s="88" t="s">
        <v>39</v>
      </c>
      <c r="E39" s="88" t="s">
        <v>118</v>
      </c>
      <c r="F39" s="83">
        <v>4.5</v>
      </c>
      <c r="G39" s="16">
        <v>42609</v>
      </c>
      <c r="H39" s="17">
        <v>0.8465277777777778</v>
      </c>
      <c r="I39" s="101" t="s">
        <v>336</v>
      </c>
      <c r="J39" s="18">
        <f t="shared" si="0"/>
        <v>0.05486111111111114</v>
      </c>
      <c r="K39" s="19"/>
    </row>
    <row r="40" spans="1:11" ht="20.25">
      <c r="A40" s="12">
        <v>38</v>
      </c>
      <c r="B40" s="13">
        <v>42608</v>
      </c>
      <c r="C40" s="14">
        <v>0.9166666666666666</v>
      </c>
      <c r="D40" s="88" t="s">
        <v>183</v>
      </c>
      <c r="E40" s="88" t="s">
        <v>183</v>
      </c>
      <c r="F40" s="83">
        <v>4.6</v>
      </c>
      <c r="G40" s="16">
        <v>42611</v>
      </c>
      <c r="H40" s="17">
        <v>0.545138888888889</v>
      </c>
      <c r="I40" s="101" t="s">
        <v>335</v>
      </c>
      <c r="J40" s="18">
        <f t="shared" si="0"/>
        <v>0.3715277777777777</v>
      </c>
      <c r="K40" s="19"/>
    </row>
    <row r="41" spans="1:11" ht="20.25">
      <c r="A41" s="12">
        <v>39</v>
      </c>
      <c r="B41" s="13">
        <v>42609</v>
      </c>
      <c r="C41" s="14">
        <v>0</v>
      </c>
      <c r="D41" s="88" t="s">
        <v>44</v>
      </c>
      <c r="E41" s="88" t="s">
        <v>44</v>
      </c>
      <c r="F41" s="83"/>
      <c r="G41" s="16"/>
      <c r="H41" s="17"/>
      <c r="I41" s="103" t="s">
        <v>186</v>
      </c>
      <c r="J41" s="18">
        <f t="shared" si="0"/>
        <v>0</v>
      </c>
      <c r="K41" s="19"/>
    </row>
    <row r="42" spans="1:11" ht="20.25">
      <c r="A42" s="12">
        <v>40</v>
      </c>
      <c r="B42" s="13">
        <v>42609</v>
      </c>
      <c r="C42" s="14">
        <v>0.39166666666666666</v>
      </c>
      <c r="D42" s="88" t="s">
        <v>42</v>
      </c>
      <c r="E42" s="15" t="s">
        <v>106</v>
      </c>
      <c r="F42" s="83">
        <v>4.5</v>
      </c>
      <c r="G42" s="16">
        <v>42609</v>
      </c>
      <c r="H42" s="17">
        <v>0.5736111111111112</v>
      </c>
      <c r="I42" s="101" t="s">
        <v>338</v>
      </c>
      <c r="J42" s="18">
        <f t="shared" si="0"/>
        <v>0.18194444444444452</v>
      </c>
      <c r="K42" s="19"/>
    </row>
    <row r="43" spans="1:11" ht="20.25">
      <c r="A43" s="140">
        <v>41</v>
      </c>
      <c r="B43" s="141">
        <v>42609</v>
      </c>
      <c r="C43" s="142">
        <v>0.5208333333333334</v>
      </c>
      <c r="D43" s="138" t="s">
        <v>42</v>
      </c>
      <c r="E43" s="143" t="s">
        <v>292</v>
      </c>
      <c r="F43" s="144">
        <v>4</v>
      </c>
      <c r="G43" s="141">
        <v>42609</v>
      </c>
      <c r="H43" s="145">
        <v>0.5736111111111112</v>
      </c>
      <c r="I43" s="139" t="s">
        <v>339</v>
      </c>
      <c r="J43" s="142">
        <f t="shared" si="0"/>
        <v>0.05277777777777781</v>
      </c>
      <c r="K43" s="147" t="s">
        <v>157</v>
      </c>
    </row>
    <row r="44" spans="1:11" ht="20.25">
      <c r="A44" s="12">
        <v>42</v>
      </c>
      <c r="B44" s="13">
        <v>42609</v>
      </c>
      <c r="C44" s="14">
        <v>0.5416666666666666</v>
      </c>
      <c r="D44" s="88" t="s">
        <v>2</v>
      </c>
      <c r="E44" s="15" t="s">
        <v>291</v>
      </c>
      <c r="F44" s="83">
        <v>5.1</v>
      </c>
      <c r="G44" s="16">
        <v>42608</v>
      </c>
      <c r="H44" s="17">
        <v>0.6618055555555555</v>
      </c>
      <c r="I44" s="101" t="s">
        <v>340</v>
      </c>
      <c r="J44" s="18">
        <f t="shared" si="0"/>
        <v>0.1201388888888889</v>
      </c>
      <c r="K44" s="19"/>
    </row>
    <row r="45" spans="1:11" ht="20.25">
      <c r="A45" s="12">
        <v>43</v>
      </c>
      <c r="B45" s="13">
        <v>42610</v>
      </c>
      <c r="C45" s="14">
        <v>0.29097222222222224</v>
      </c>
      <c r="D45" s="88" t="s">
        <v>52</v>
      </c>
      <c r="E45" s="15" t="s">
        <v>269</v>
      </c>
      <c r="F45" s="83">
        <v>4.7</v>
      </c>
      <c r="G45" s="16">
        <v>42609</v>
      </c>
      <c r="H45" s="17">
        <v>0.8069444444444445</v>
      </c>
      <c r="I45" s="101" t="s">
        <v>342</v>
      </c>
      <c r="J45" s="18">
        <f t="shared" si="0"/>
        <v>0.5159722222222223</v>
      </c>
      <c r="K45" s="19"/>
    </row>
    <row r="46" spans="1:11" ht="20.25">
      <c r="A46" s="12">
        <v>44</v>
      </c>
      <c r="B46" s="13">
        <v>42610</v>
      </c>
      <c r="C46" s="14">
        <v>0.2916666666666667</v>
      </c>
      <c r="D46" s="88" t="s">
        <v>38</v>
      </c>
      <c r="E46" s="88" t="s">
        <v>38</v>
      </c>
      <c r="F46" s="83"/>
      <c r="G46" s="16"/>
      <c r="H46" s="17"/>
      <c r="I46" s="103" t="s">
        <v>186</v>
      </c>
      <c r="J46" s="18">
        <f t="shared" si="0"/>
        <v>0.2916666666666667</v>
      </c>
      <c r="K46" s="19"/>
    </row>
    <row r="47" spans="1:11" ht="20.25">
      <c r="A47" s="12">
        <v>45</v>
      </c>
      <c r="B47" s="13">
        <v>42610</v>
      </c>
      <c r="C47" s="14">
        <v>0.6638888888888889</v>
      </c>
      <c r="D47" s="88" t="s">
        <v>270</v>
      </c>
      <c r="E47" s="15" t="s">
        <v>70</v>
      </c>
      <c r="F47" s="83">
        <v>4.7</v>
      </c>
      <c r="G47" s="16">
        <v>42609</v>
      </c>
      <c r="H47" s="17">
        <v>0.7354166666666666</v>
      </c>
      <c r="I47" s="101" t="s">
        <v>341</v>
      </c>
      <c r="J47" s="18">
        <f t="shared" si="0"/>
        <v>0.07152777777777775</v>
      </c>
      <c r="K47" s="19"/>
    </row>
    <row r="48" spans="1:11" ht="20.25">
      <c r="A48" s="12">
        <v>46</v>
      </c>
      <c r="B48" s="13">
        <v>42611</v>
      </c>
      <c r="C48" s="14">
        <v>0.4861111111111111</v>
      </c>
      <c r="D48" s="88" t="s">
        <v>290</v>
      </c>
      <c r="E48" s="15" t="s">
        <v>271</v>
      </c>
      <c r="F48" s="83">
        <v>4.6</v>
      </c>
      <c r="G48" s="16">
        <v>42611</v>
      </c>
      <c r="H48" s="17">
        <v>0.16944444444444443</v>
      </c>
      <c r="I48" s="101" t="s">
        <v>343</v>
      </c>
      <c r="J48" s="18">
        <f t="shared" si="0"/>
        <v>0.31666666666666665</v>
      </c>
      <c r="K48" s="19"/>
    </row>
    <row r="49" spans="1:11" ht="20.25">
      <c r="A49" s="12">
        <v>47</v>
      </c>
      <c r="B49" s="13">
        <v>42612</v>
      </c>
      <c r="C49" s="14">
        <v>0.4583333333333333</v>
      </c>
      <c r="D49" s="88" t="s">
        <v>65</v>
      </c>
      <c r="E49" s="88" t="s">
        <v>112</v>
      </c>
      <c r="F49" s="83"/>
      <c r="G49" s="16"/>
      <c r="H49" s="17"/>
      <c r="I49" s="103" t="s">
        <v>186</v>
      </c>
      <c r="J49" s="18">
        <f t="shared" si="0"/>
        <v>0.4583333333333333</v>
      </c>
      <c r="K49" s="19"/>
    </row>
    <row r="50" spans="1:11" ht="20.25">
      <c r="A50" s="12">
        <v>48</v>
      </c>
      <c r="B50" s="13">
        <v>42613</v>
      </c>
      <c r="C50" s="14">
        <v>0.5013888888888889</v>
      </c>
      <c r="D50" s="88" t="s">
        <v>267</v>
      </c>
      <c r="E50" s="15" t="s">
        <v>268</v>
      </c>
      <c r="F50" s="83"/>
      <c r="G50" s="16"/>
      <c r="H50" s="17"/>
      <c r="I50" s="103" t="s">
        <v>186</v>
      </c>
      <c r="J50" s="18">
        <f t="shared" si="0"/>
        <v>0.5013888888888889</v>
      </c>
      <c r="K50" s="19"/>
    </row>
    <row r="51" spans="1:11" ht="20.25">
      <c r="A51" s="12">
        <v>49</v>
      </c>
      <c r="B51" s="13">
        <v>42614</v>
      </c>
      <c r="C51" s="14">
        <v>0.2569444444444445</v>
      </c>
      <c r="D51" s="89" t="s">
        <v>279</v>
      </c>
      <c r="E51" s="15" t="s">
        <v>278</v>
      </c>
      <c r="F51" s="83"/>
      <c r="G51" s="16"/>
      <c r="H51" s="17"/>
      <c r="I51" s="103" t="s">
        <v>186</v>
      </c>
      <c r="J51" s="18">
        <f t="shared" si="0"/>
        <v>0.2569444444444445</v>
      </c>
      <c r="K51" s="19"/>
    </row>
    <row r="52" spans="1:11" ht="20.25">
      <c r="A52" s="12">
        <v>50</v>
      </c>
      <c r="B52" s="13">
        <v>42616</v>
      </c>
      <c r="C52" s="14">
        <v>0.53125</v>
      </c>
      <c r="D52" s="88" t="s">
        <v>2</v>
      </c>
      <c r="E52" s="15" t="s">
        <v>58</v>
      </c>
      <c r="F52" s="83">
        <v>5</v>
      </c>
      <c r="G52" s="16">
        <v>42615</v>
      </c>
      <c r="H52" s="17">
        <v>0.5013888888888889</v>
      </c>
      <c r="I52" s="103" t="s">
        <v>344</v>
      </c>
      <c r="J52" s="18">
        <f t="shared" si="0"/>
        <v>0.029861111111111116</v>
      </c>
      <c r="K52" s="19"/>
    </row>
    <row r="53" spans="1:11" ht="20.25">
      <c r="A53" s="12">
        <v>51</v>
      </c>
      <c r="B53" s="13">
        <v>42617</v>
      </c>
      <c r="C53" s="14">
        <v>0.74375</v>
      </c>
      <c r="D53" s="90" t="s">
        <v>198</v>
      </c>
      <c r="E53" s="15" t="s">
        <v>281</v>
      </c>
      <c r="F53" s="83">
        <v>4.6</v>
      </c>
      <c r="G53" s="16">
        <v>42616</v>
      </c>
      <c r="H53" s="17">
        <v>0.967361111111111</v>
      </c>
      <c r="I53" s="101" t="s">
        <v>345</v>
      </c>
      <c r="J53" s="18">
        <f t="shared" si="0"/>
        <v>0.22361111111111098</v>
      </c>
      <c r="K53" s="19"/>
    </row>
    <row r="54" spans="1:11" ht="20.25">
      <c r="A54" s="12">
        <v>52</v>
      </c>
      <c r="B54" s="13">
        <v>42618</v>
      </c>
      <c r="C54" s="14">
        <v>0.3375</v>
      </c>
      <c r="D54" s="90" t="s">
        <v>24</v>
      </c>
      <c r="E54" s="90" t="s">
        <v>24</v>
      </c>
      <c r="F54" s="83">
        <v>4.7</v>
      </c>
      <c r="G54" s="16">
        <v>42618</v>
      </c>
      <c r="H54" s="17">
        <v>0.20138888888888887</v>
      </c>
      <c r="I54" s="101" t="s">
        <v>348</v>
      </c>
      <c r="J54" s="18">
        <f t="shared" si="0"/>
        <v>0.13611111111111115</v>
      </c>
      <c r="K54" s="19"/>
    </row>
    <row r="55" spans="1:11" ht="20.25">
      <c r="A55" s="12">
        <v>53</v>
      </c>
      <c r="B55" s="13">
        <v>42618</v>
      </c>
      <c r="C55" s="14">
        <v>0.4166666666666667</v>
      </c>
      <c r="D55" s="87" t="s">
        <v>273</v>
      </c>
      <c r="E55" s="15" t="s">
        <v>59</v>
      </c>
      <c r="F55" s="83">
        <v>4.8</v>
      </c>
      <c r="G55" s="16">
        <v>42618</v>
      </c>
      <c r="H55" s="17">
        <v>0.6368055555555555</v>
      </c>
      <c r="I55" s="101" t="s">
        <v>347</v>
      </c>
      <c r="J55" s="18">
        <f t="shared" si="0"/>
        <v>0.22013888888888883</v>
      </c>
      <c r="K55" s="19"/>
    </row>
    <row r="56" spans="1:11" ht="20.25">
      <c r="A56" s="12">
        <v>54</v>
      </c>
      <c r="B56" s="13">
        <v>42618</v>
      </c>
      <c r="C56" s="14">
        <v>0.6972222222222223</v>
      </c>
      <c r="D56" s="90" t="s">
        <v>124</v>
      </c>
      <c r="E56" s="15" t="s">
        <v>297</v>
      </c>
      <c r="F56" s="83">
        <v>4.6</v>
      </c>
      <c r="G56" s="16">
        <v>42617</v>
      </c>
      <c r="H56" s="17">
        <v>0.06319444444444444</v>
      </c>
      <c r="I56" s="103" t="s">
        <v>147</v>
      </c>
      <c r="J56" s="18">
        <f t="shared" si="0"/>
        <v>0.6340277777777779</v>
      </c>
      <c r="K56" s="19"/>
    </row>
    <row r="57" spans="1:11" ht="20.25">
      <c r="A57" s="12">
        <v>55</v>
      </c>
      <c r="B57" s="13">
        <v>42618</v>
      </c>
      <c r="C57" s="14">
        <v>0.873611111111111</v>
      </c>
      <c r="D57" s="90" t="s">
        <v>298</v>
      </c>
      <c r="E57" s="15" t="s">
        <v>284</v>
      </c>
      <c r="F57" s="83">
        <v>4.6</v>
      </c>
      <c r="G57" s="16">
        <v>42616</v>
      </c>
      <c r="H57" s="17">
        <v>0.9020833333333332</v>
      </c>
      <c r="I57" s="103" t="s">
        <v>346</v>
      </c>
      <c r="J57" s="18">
        <f t="shared" si="0"/>
        <v>0.028472222222222232</v>
      </c>
      <c r="K57" s="19"/>
    </row>
    <row r="58" spans="1:11" ht="20.25">
      <c r="A58" s="12">
        <v>56</v>
      </c>
      <c r="B58" s="13">
        <v>42619</v>
      </c>
      <c r="C58" s="14">
        <v>0.7041666666666666</v>
      </c>
      <c r="D58" s="90" t="s">
        <v>300</v>
      </c>
      <c r="E58" s="15" t="s">
        <v>299</v>
      </c>
      <c r="F58" s="83"/>
      <c r="G58" s="16"/>
      <c r="H58" s="17"/>
      <c r="I58" s="103" t="s">
        <v>186</v>
      </c>
      <c r="J58" s="18">
        <f t="shared" si="0"/>
        <v>0.7041666666666666</v>
      </c>
      <c r="K58" s="19"/>
    </row>
    <row r="59" spans="1:11" ht="20.25">
      <c r="A59" s="12">
        <v>57</v>
      </c>
      <c r="B59" s="13">
        <v>42620</v>
      </c>
      <c r="C59" s="14">
        <v>0.16666666666666666</v>
      </c>
      <c r="D59" s="87" t="s">
        <v>52</v>
      </c>
      <c r="E59" s="15" t="s">
        <v>63</v>
      </c>
      <c r="F59" s="83">
        <v>4.6</v>
      </c>
      <c r="G59" s="16">
        <v>42619</v>
      </c>
      <c r="H59" s="17">
        <v>0.6625</v>
      </c>
      <c r="I59" s="101" t="s">
        <v>30</v>
      </c>
      <c r="J59" s="18">
        <f t="shared" si="0"/>
        <v>0.49583333333333335</v>
      </c>
      <c r="K59" s="19"/>
    </row>
    <row r="60" spans="1:11" ht="20.25">
      <c r="A60" s="12">
        <v>58</v>
      </c>
      <c r="B60" s="13">
        <v>42620</v>
      </c>
      <c r="C60" s="14">
        <v>0.4701388888888889</v>
      </c>
      <c r="D60" s="90" t="s">
        <v>67</v>
      </c>
      <c r="E60" s="15" t="s">
        <v>301</v>
      </c>
      <c r="F60" s="83"/>
      <c r="G60" s="16"/>
      <c r="H60" s="17"/>
      <c r="I60" s="103" t="s">
        <v>186</v>
      </c>
      <c r="J60" s="18">
        <f t="shared" si="0"/>
        <v>0.4701388888888889</v>
      </c>
      <c r="K60" s="19"/>
    </row>
    <row r="61" spans="1:11" ht="20.25">
      <c r="A61" s="12">
        <v>59</v>
      </c>
      <c r="B61" s="13">
        <v>42620</v>
      </c>
      <c r="C61" s="14">
        <v>0.9090277777777778</v>
      </c>
      <c r="D61" s="90" t="s">
        <v>65</v>
      </c>
      <c r="E61" s="15" t="s">
        <v>66</v>
      </c>
      <c r="F61" s="83"/>
      <c r="G61" s="16"/>
      <c r="H61" s="17"/>
      <c r="I61" s="103" t="s">
        <v>186</v>
      </c>
      <c r="J61" s="18">
        <f t="shared" si="0"/>
        <v>0.9090277777777778</v>
      </c>
      <c r="K61" s="19"/>
    </row>
    <row r="62" spans="1:11" ht="20.25">
      <c r="A62" s="12">
        <v>60</v>
      </c>
      <c r="B62" s="13">
        <v>42621</v>
      </c>
      <c r="C62" s="14">
        <v>0.25</v>
      </c>
      <c r="D62" s="87" t="s">
        <v>48</v>
      </c>
      <c r="E62" s="15" t="s">
        <v>302</v>
      </c>
      <c r="F62" s="83"/>
      <c r="G62" s="16"/>
      <c r="H62" s="17"/>
      <c r="I62" s="103" t="s">
        <v>186</v>
      </c>
      <c r="J62" s="18">
        <f t="shared" si="0"/>
        <v>0.25</v>
      </c>
      <c r="K62" s="19"/>
    </row>
    <row r="63" spans="1:11" ht="20.25">
      <c r="A63" s="12">
        <v>61</v>
      </c>
      <c r="B63" s="13">
        <v>42622</v>
      </c>
      <c r="C63" s="14">
        <v>0.5833333333333334</v>
      </c>
      <c r="D63" s="87" t="s">
        <v>69</v>
      </c>
      <c r="E63" s="87" t="s">
        <v>69</v>
      </c>
      <c r="F63" s="83">
        <v>3.8</v>
      </c>
      <c r="G63" s="16">
        <v>42625</v>
      </c>
      <c r="H63" s="17">
        <v>0.8916666666666666</v>
      </c>
      <c r="I63" s="103" t="s">
        <v>349</v>
      </c>
      <c r="J63" s="18">
        <f t="shared" si="0"/>
        <v>0.30833333333333324</v>
      </c>
      <c r="K63" s="19"/>
    </row>
    <row r="64" spans="1:11" ht="20.25">
      <c r="A64" s="12">
        <v>62</v>
      </c>
      <c r="B64" s="13">
        <v>42622</v>
      </c>
      <c r="C64" s="14">
        <v>0.9583333333333334</v>
      </c>
      <c r="D64" s="87" t="s">
        <v>197</v>
      </c>
      <c r="E64" s="15" t="s">
        <v>295</v>
      </c>
      <c r="F64" s="83"/>
      <c r="G64" s="16"/>
      <c r="H64" s="17"/>
      <c r="I64" s="103" t="s">
        <v>186</v>
      </c>
      <c r="J64" s="18">
        <f t="shared" si="0"/>
        <v>0.9583333333333334</v>
      </c>
      <c r="K64" s="19"/>
    </row>
    <row r="65" spans="1:11" ht="20.25">
      <c r="A65" s="12">
        <v>63</v>
      </c>
      <c r="B65" s="13">
        <v>42623</v>
      </c>
      <c r="C65" s="14">
        <v>0.06666666666666667</v>
      </c>
      <c r="D65" s="90" t="s">
        <v>17</v>
      </c>
      <c r="E65" s="15" t="s">
        <v>18</v>
      </c>
      <c r="F65" s="83"/>
      <c r="G65" s="16"/>
      <c r="H65" s="17"/>
      <c r="I65" s="103" t="s">
        <v>186</v>
      </c>
      <c r="J65" s="18">
        <f t="shared" si="0"/>
        <v>0.06666666666666667</v>
      </c>
      <c r="K65" s="19"/>
    </row>
    <row r="66" spans="1:11" ht="20.25">
      <c r="A66" s="12">
        <v>64</v>
      </c>
      <c r="B66" s="13">
        <v>42623</v>
      </c>
      <c r="C66" s="14">
        <v>0.4826388888888889</v>
      </c>
      <c r="D66" s="90" t="s">
        <v>19</v>
      </c>
      <c r="E66" s="15" t="s">
        <v>288</v>
      </c>
      <c r="F66" s="83">
        <v>4.6</v>
      </c>
      <c r="G66" s="16">
        <v>42622</v>
      </c>
      <c r="H66" s="17">
        <v>0.725</v>
      </c>
      <c r="I66" s="101" t="s">
        <v>350</v>
      </c>
      <c r="J66" s="18">
        <f t="shared" si="0"/>
        <v>0.24236111111111108</v>
      </c>
      <c r="K66" s="19"/>
    </row>
    <row r="67" spans="1:11" ht="20.25">
      <c r="A67" s="12">
        <v>65</v>
      </c>
      <c r="B67" s="13">
        <v>42624</v>
      </c>
      <c r="C67" s="14">
        <v>0.08333333333333333</v>
      </c>
      <c r="D67" s="90" t="s">
        <v>194</v>
      </c>
      <c r="E67" s="15" t="s">
        <v>293</v>
      </c>
      <c r="F67" s="83">
        <v>4.5</v>
      </c>
      <c r="G67" s="16">
        <v>42624</v>
      </c>
      <c r="H67" s="17">
        <v>0.8326388888888889</v>
      </c>
      <c r="I67" s="103" t="s">
        <v>351</v>
      </c>
      <c r="J67" s="18">
        <f aca="true" t="shared" si="1" ref="J67:J130">ABS(C67-H67)</f>
        <v>0.7493055555555556</v>
      </c>
      <c r="K67" s="19"/>
    </row>
    <row r="68" spans="1:11" ht="20.25">
      <c r="A68" s="12">
        <v>66</v>
      </c>
      <c r="B68" s="13">
        <v>42626</v>
      </c>
      <c r="C68" s="14">
        <v>0.14583333333333334</v>
      </c>
      <c r="D68" s="88" t="s">
        <v>273</v>
      </c>
      <c r="E68" s="15" t="s">
        <v>34</v>
      </c>
      <c r="F68" s="83">
        <v>5.2</v>
      </c>
      <c r="G68" s="16">
        <v>42627</v>
      </c>
      <c r="H68" s="17">
        <v>0.7465277777777778</v>
      </c>
      <c r="I68" s="103" t="s">
        <v>352</v>
      </c>
      <c r="J68" s="18">
        <f t="shared" si="1"/>
        <v>0.6006944444444444</v>
      </c>
      <c r="K68" s="19"/>
    </row>
    <row r="69" spans="1:11" ht="20.25">
      <c r="A69" s="12">
        <v>67</v>
      </c>
      <c r="B69" s="13">
        <v>42626</v>
      </c>
      <c r="C69" s="14">
        <v>0.4583333333333333</v>
      </c>
      <c r="D69" s="87" t="s">
        <v>21</v>
      </c>
      <c r="E69" s="87" t="s">
        <v>21</v>
      </c>
      <c r="F69" s="83">
        <v>4.7</v>
      </c>
      <c r="G69" s="16">
        <v>42625</v>
      </c>
      <c r="H69" s="17">
        <v>0.9270833333333334</v>
      </c>
      <c r="I69" s="101" t="s">
        <v>21</v>
      </c>
      <c r="J69" s="18">
        <f t="shared" si="1"/>
        <v>0.46875000000000006</v>
      </c>
      <c r="K69" s="19"/>
    </row>
    <row r="70" spans="1:11" ht="20.25">
      <c r="A70" s="12">
        <v>68</v>
      </c>
      <c r="B70" s="13">
        <v>42627</v>
      </c>
      <c r="C70" s="14">
        <v>0.09513888888888888</v>
      </c>
      <c r="D70" s="88" t="s">
        <v>2</v>
      </c>
      <c r="E70" s="15" t="s">
        <v>303</v>
      </c>
      <c r="F70" s="83">
        <v>4.6</v>
      </c>
      <c r="G70" s="16">
        <v>42627</v>
      </c>
      <c r="H70" s="17">
        <v>0.8076388888888889</v>
      </c>
      <c r="I70" s="101" t="s">
        <v>353</v>
      </c>
      <c r="J70" s="18">
        <f t="shared" si="1"/>
        <v>0.7125</v>
      </c>
      <c r="K70" s="19"/>
    </row>
    <row r="71" spans="1:11" ht="20.25">
      <c r="A71" s="12">
        <v>69</v>
      </c>
      <c r="B71" s="13">
        <v>42629</v>
      </c>
      <c r="C71" s="14">
        <v>0.25</v>
      </c>
      <c r="D71" s="87" t="s">
        <v>304</v>
      </c>
      <c r="E71" s="87" t="s">
        <v>304</v>
      </c>
      <c r="F71" s="83"/>
      <c r="G71" s="16"/>
      <c r="H71" s="17"/>
      <c r="I71" s="103" t="s">
        <v>186</v>
      </c>
      <c r="J71" s="18">
        <f t="shared" si="1"/>
        <v>0.25</v>
      </c>
      <c r="K71" s="19"/>
    </row>
    <row r="72" spans="1:11" ht="20.25">
      <c r="A72" s="12">
        <v>70</v>
      </c>
      <c r="B72" s="13">
        <v>42631</v>
      </c>
      <c r="C72" s="14">
        <v>0.08333333333333333</v>
      </c>
      <c r="D72" s="87" t="s">
        <v>306</v>
      </c>
      <c r="E72" s="15" t="s">
        <v>305</v>
      </c>
      <c r="F72" s="83">
        <v>4.5</v>
      </c>
      <c r="G72" s="16">
        <v>42625</v>
      </c>
      <c r="H72" s="17">
        <v>0.7083333333333334</v>
      </c>
      <c r="I72" s="103" t="s">
        <v>354</v>
      </c>
      <c r="J72" s="18">
        <f t="shared" si="1"/>
        <v>0.625</v>
      </c>
      <c r="K72" s="19"/>
    </row>
    <row r="73" spans="1:11" ht="20.25">
      <c r="A73" s="12">
        <v>71</v>
      </c>
      <c r="B73" s="13">
        <v>42631</v>
      </c>
      <c r="C73" s="14">
        <v>0.22083333333333333</v>
      </c>
      <c r="D73" s="87" t="s">
        <v>311</v>
      </c>
      <c r="E73" s="87" t="s">
        <v>311</v>
      </c>
      <c r="F73" s="83"/>
      <c r="G73" s="16"/>
      <c r="H73" s="17"/>
      <c r="I73" s="103" t="s">
        <v>186</v>
      </c>
      <c r="J73" s="18">
        <f t="shared" si="1"/>
        <v>0.22083333333333333</v>
      </c>
      <c r="K73" s="19"/>
    </row>
    <row r="74" spans="1:11" ht="20.25">
      <c r="A74" s="12">
        <v>72</v>
      </c>
      <c r="B74" s="13">
        <v>42632</v>
      </c>
      <c r="C74" s="14">
        <v>0.3055555555555555</v>
      </c>
      <c r="D74" s="88" t="s">
        <v>273</v>
      </c>
      <c r="E74" s="15" t="s">
        <v>59</v>
      </c>
      <c r="F74" s="83">
        <v>4.7</v>
      </c>
      <c r="G74" s="16">
        <v>42629</v>
      </c>
      <c r="H74" s="17">
        <v>0.10972222222222222</v>
      </c>
      <c r="I74" s="103" t="s">
        <v>355</v>
      </c>
      <c r="J74" s="18">
        <f t="shared" si="1"/>
        <v>0.1958333333333333</v>
      </c>
      <c r="K74" s="19"/>
    </row>
    <row r="75" spans="1:11" ht="20.25">
      <c r="A75" s="12">
        <v>73</v>
      </c>
      <c r="B75" s="13">
        <v>42632</v>
      </c>
      <c r="C75" s="14">
        <v>0.34027777777777773</v>
      </c>
      <c r="D75" s="87" t="s">
        <v>52</v>
      </c>
      <c r="E75" s="15" t="s">
        <v>53</v>
      </c>
      <c r="F75" s="83">
        <v>4.6</v>
      </c>
      <c r="G75" s="16">
        <v>42630</v>
      </c>
      <c r="H75" s="17">
        <v>0.9305555555555555</v>
      </c>
      <c r="I75" s="103" t="s">
        <v>52</v>
      </c>
      <c r="J75" s="18">
        <f t="shared" si="1"/>
        <v>0.5902777777777777</v>
      </c>
      <c r="K75" s="19"/>
    </row>
    <row r="76" spans="1:11" ht="20.25">
      <c r="A76" s="12">
        <v>74</v>
      </c>
      <c r="B76" s="13">
        <v>42632</v>
      </c>
      <c r="C76" s="14">
        <v>0.4583333333333333</v>
      </c>
      <c r="D76" s="87" t="s">
        <v>55</v>
      </c>
      <c r="E76" s="87" t="s">
        <v>55</v>
      </c>
      <c r="F76" s="83">
        <v>2</v>
      </c>
      <c r="G76" s="16">
        <v>42631</v>
      </c>
      <c r="H76" s="17">
        <v>0.38819444444444445</v>
      </c>
      <c r="I76" s="101" t="s">
        <v>55</v>
      </c>
      <c r="J76" s="18">
        <f t="shared" si="1"/>
        <v>0.07013888888888886</v>
      </c>
      <c r="K76" s="19"/>
    </row>
    <row r="77" spans="1:11" ht="20.25">
      <c r="A77" s="12">
        <v>75</v>
      </c>
      <c r="B77" s="13">
        <v>42633</v>
      </c>
      <c r="C77" s="14">
        <v>0.16666666666666666</v>
      </c>
      <c r="D77" s="87" t="s">
        <v>54</v>
      </c>
      <c r="E77" s="87" t="s">
        <v>54</v>
      </c>
      <c r="F77" s="83">
        <v>4.5</v>
      </c>
      <c r="G77" s="16">
        <v>42633</v>
      </c>
      <c r="H77" s="17">
        <v>0.4041666666666666</v>
      </c>
      <c r="I77" s="101" t="s">
        <v>190</v>
      </c>
      <c r="J77" s="18">
        <f t="shared" si="1"/>
        <v>0.23749999999999996</v>
      </c>
      <c r="K77" s="19"/>
    </row>
    <row r="78" spans="1:11" ht="20.25">
      <c r="A78" s="12">
        <v>76</v>
      </c>
      <c r="B78" s="13">
        <v>42633</v>
      </c>
      <c r="C78" s="14">
        <v>0.8104166666666667</v>
      </c>
      <c r="D78" s="90" t="s">
        <v>48</v>
      </c>
      <c r="E78" s="15" t="s">
        <v>310</v>
      </c>
      <c r="F78" s="83">
        <v>4.5</v>
      </c>
      <c r="G78" s="16">
        <v>42633</v>
      </c>
      <c r="H78" s="17">
        <v>0.4041666666666666</v>
      </c>
      <c r="I78" s="101" t="s">
        <v>190</v>
      </c>
      <c r="J78" s="18">
        <f t="shared" si="1"/>
        <v>0.40625000000000006</v>
      </c>
      <c r="K78" s="19"/>
    </row>
    <row r="79" spans="1:11" ht="20.25">
      <c r="A79" s="12">
        <v>77</v>
      </c>
      <c r="B79" s="13">
        <v>42634</v>
      </c>
      <c r="C79" s="14">
        <v>0.5</v>
      </c>
      <c r="D79" s="87" t="s">
        <v>52</v>
      </c>
      <c r="E79" s="15" t="s">
        <v>309</v>
      </c>
      <c r="F79" s="83">
        <v>5.2</v>
      </c>
      <c r="G79" s="16">
        <v>42634</v>
      </c>
      <c r="H79" s="17">
        <v>0.2388888888888889</v>
      </c>
      <c r="I79" s="101" t="s">
        <v>52</v>
      </c>
      <c r="J79" s="18">
        <f t="shared" si="1"/>
        <v>0.26111111111111107</v>
      </c>
      <c r="K79" s="19"/>
    </row>
    <row r="80" spans="1:11" ht="20.25">
      <c r="A80" s="140">
        <v>78</v>
      </c>
      <c r="B80" s="141">
        <v>42635</v>
      </c>
      <c r="C80" s="142">
        <v>0.7284722222222223</v>
      </c>
      <c r="D80" s="138" t="s">
        <v>42</v>
      </c>
      <c r="E80" s="143" t="s">
        <v>43</v>
      </c>
      <c r="F80" s="144">
        <v>4.8</v>
      </c>
      <c r="G80" s="141">
        <v>42635</v>
      </c>
      <c r="H80" s="145">
        <v>0.6805555555555555</v>
      </c>
      <c r="I80" s="139" t="s">
        <v>356</v>
      </c>
      <c r="J80" s="142">
        <f t="shared" si="1"/>
        <v>0.04791666666666683</v>
      </c>
      <c r="K80" s="147" t="s">
        <v>157</v>
      </c>
    </row>
    <row r="81" spans="1:11" ht="20.25">
      <c r="A81" s="12">
        <v>79</v>
      </c>
      <c r="B81" s="13">
        <v>42636</v>
      </c>
      <c r="C81" s="14">
        <v>0.4166666666666667</v>
      </c>
      <c r="D81" s="90" t="s">
        <v>67</v>
      </c>
      <c r="E81" s="15" t="s">
        <v>308</v>
      </c>
      <c r="F81" s="83">
        <v>3.4</v>
      </c>
      <c r="G81" s="16">
        <v>42637</v>
      </c>
      <c r="H81" s="17">
        <v>0.3826388888888889</v>
      </c>
      <c r="I81" s="101" t="s">
        <v>357</v>
      </c>
      <c r="J81" s="18">
        <f t="shared" si="1"/>
        <v>0.03402777777777777</v>
      </c>
      <c r="K81" s="19"/>
    </row>
    <row r="82" spans="1:11" ht="20.25">
      <c r="A82" s="12">
        <v>80</v>
      </c>
      <c r="B82" s="13">
        <v>42637</v>
      </c>
      <c r="C82" s="14">
        <v>0</v>
      </c>
      <c r="D82" s="87" t="s">
        <v>44</v>
      </c>
      <c r="E82" s="87" t="s">
        <v>44</v>
      </c>
      <c r="F82" s="83">
        <v>4.2</v>
      </c>
      <c r="G82" s="16">
        <v>42637</v>
      </c>
      <c r="H82" s="17">
        <v>0.4</v>
      </c>
      <c r="I82" s="101" t="s">
        <v>44</v>
      </c>
      <c r="J82" s="18">
        <f t="shared" si="1"/>
        <v>0.4</v>
      </c>
      <c r="K82" s="19"/>
    </row>
    <row r="83" spans="1:11" ht="20.25">
      <c r="A83" s="12">
        <v>81</v>
      </c>
      <c r="B83" s="13">
        <v>42637</v>
      </c>
      <c r="C83" s="14">
        <v>0.21875</v>
      </c>
      <c r="D83" s="87" t="s">
        <v>38</v>
      </c>
      <c r="E83" s="87" t="s">
        <v>38</v>
      </c>
      <c r="F83" s="83">
        <v>4.7</v>
      </c>
      <c r="G83" s="16">
        <v>42636</v>
      </c>
      <c r="H83" s="17">
        <v>0.4513888888888889</v>
      </c>
      <c r="I83" s="101" t="s">
        <v>102</v>
      </c>
      <c r="J83" s="18">
        <f t="shared" si="1"/>
        <v>0.2326388888888889</v>
      </c>
      <c r="K83" s="19"/>
    </row>
    <row r="84" spans="1:11" ht="20.25">
      <c r="A84" s="140">
        <v>82</v>
      </c>
      <c r="B84" s="141">
        <v>42637</v>
      </c>
      <c r="C84" s="142">
        <v>0.5770833333333333</v>
      </c>
      <c r="D84" s="172" t="s">
        <v>270</v>
      </c>
      <c r="E84" s="143" t="s">
        <v>70</v>
      </c>
      <c r="F84" s="144">
        <v>4.5</v>
      </c>
      <c r="G84" s="141">
        <v>42637</v>
      </c>
      <c r="H84" s="145">
        <v>0.44930555555555557</v>
      </c>
      <c r="I84" s="139" t="s">
        <v>358</v>
      </c>
      <c r="J84" s="142">
        <f t="shared" si="1"/>
        <v>0.1277777777777777</v>
      </c>
      <c r="K84" s="147" t="s">
        <v>157</v>
      </c>
    </row>
    <row r="85" spans="1:11" ht="20.25">
      <c r="A85" s="12">
        <v>83</v>
      </c>
      <c r="B85" s="13">
        <v>42638</v>
      </c>
      <c r="C85" s="14">
        <v>0.24513888888888888</v>
      </c>
      <c r="D85" s="87" t="s">
        <v>52</v>
      </c>
      <c r="E85" s="15" t="s">
        <v>269</v>
      </c>
      <c r="F85" s="83">
        <v>4.3</v>
      </c>
      <c r="G85" s="16">
        <v>42638</v>
      </c>
      <c r="H85" s="17">
        <v>0.38819444444444445</v>
      </c>
      <c r="I85" s="101" t="s">
        <v>359</v>
      </c>
      <c r="J85" s="18">
        <f t="shared" si="1"/>
        <v>0.14305555555555557</v>
      </c>
      <c r="K85" s="19"/>
    </row>
    <row r="86" spans="1:11" ht="20.25">
      <c r="A86" s="12">
        <v>84</v>
      </c>
      <c r="B86" s="13">
        <v>42638</v>
      </c>
      <c r="C86" s="14">
        <v>0.35625</v>
      </c>
      <c r="D86" s="90" t="s">
        <v>195</v>
      </c>
      <c r="E86" s="15" t="s">
        <v>307</v>
      </c>
      <c r="F86" s="83">
        <v>4.2</v>
      </c>
      <c r="G86" s="16">
        <v>42640</v>
      </c>
      <c r="H86" s="17">
        <v>0.6631944444444444</v>
      </c>
      <c r="I86" s="103" t="s">
        <v>195</v>
      </c>
      <c r="J86" s="18">
        <f t="shared" si="1"/>
        <v>0.3069444444444444</v>
      </c>
      <c r="K86" s="19"/>
    </row>
    <row r="87" spans="1:11" ht="20.25">
      <c r="A87" s="12">
        <v>85</v>
      </c>
      <c r="B87" s="13">
        <v>42638</v>
      </c>
      <c r="C87" s="14">
        <v>0.3958333333333333</v>
      </c>
      <c r="D87" s="87" t="s">
        <v>17</v>
      </c>
      <c r="E87" s="15" t="s">
        <v>271</v>
      </c>
      <c r="F87" s="83">
        <v>4.1</v>
      </c>
      <c r="G87" s="16">
        <v>42638</v>
      </c>
      <c r="H87" s="17">
        <v>0.8125</v>
      </c>
      <c r="I87" s="101" t="s">
        <v>17</v>
      </c>
      <c r="J87" s="18">
        <f t="shared" si="1"/>
        <v>0.4166666666666667</v>
      </c>
      <c r="K87" s="19"/>
    </row>
    <row r="88" spans="1:11" ht="20.25">
      <c r="A88" s="12">
        <v>86</v>
      </c>
      <c r="B88" s="13">
        <v>42640</v>
      </c>
      <c r="C88" s="14">
        <v>0.4125</v>
      </c>
      <c r="D88" s="87" t="s">
        <v>273</v>
      </c>
      <c r="E88" s="15" t="s">
        <v>272</v>
      </c>
      <c r="F88" s="83"/>
      <c r="G88" s="16"/>
      <c r="H88" s="17"/>
      <c r="I88" s="103" t="s">
        <v>186</v>
      </c>
      <c r="J88" s="18">
        <f t="shared" si="1"/>
        <v>0.4125</v>
      </c>
      <c r="K88" s="19"/>
    </row>
    <row r="89" spans="1:11" ht="20.25">
      <c r="A89" s="12">
        <v>87</v>
      </c>
      <c r="B89" s="13">
        <v>42641</v>
      </c>
      <c r="C89" s="14">
        <v>0.08333333333333333</v>
      </c>
      <c r="D89" s="90" t="s">
        <v>279</v>
      </c>
      <c r="E89" s="15" t="s">
        <v>278</v>
      </c>
      <c r="F89" s="83">
        <v>3.2</v>
      </c>
      <c r="G89" s="16">
        <v>42642</v>
      </c>
      <c r="H89" s="17">
        <v>0.13819444444444443</v>
      </c>
      <c r="I89" s="101" t="s">
        <v>326</v>
      </c>
      <c r="J89" s="18">
        <f t="shared" si="1"/>
        <v>0.0548611111111111</v>
      </c>
      <c r="K89" s="19"/>
    </row>
    <row r="90" spans="1:11" ht="20.25">
      <c r="A90" s="12">
        <v>88</v>
      </c>
      <c r="B90" s="13">
        <v>42641</v>
      </c>
      <c r="C90" s="14">
        <v>0.7916666666666666</v>
      </c>
      <c r="D90" s="87" t="s">
        <v>55</v>
      </c>
      <c r="E90" s="87" t="s">
        <v>55</v>
      </c>
      <c r="F90" s="83">
        <v>2.2</v>
      </c>
      <c r="G90" s="16">
        <v>42641</v>
      </c>
      <c r="H90" s="17">
        <v>0.7166666666666667</v>
      </c>
      <c r="I90" s="103" t="s">
        <v>360</v>
      </c>
      <c r="J90" s="18">
        <f t="shared" si="1"/>
        <v>0.07499999999999996</v>
      </c>
      <c r="K90" s="19"/>
    </row>
    <row r="91" spans="1:11" ht="20.25">
      <c r="A91" s="12">
        <v>89</v>
      </c>
      <c r="B91" s="13">
        <v>42642</v>
      </c>
      <c r="C91" s="14">
        <v>0.48541666666666666</v>
      </c>
      <c r="D91" s="90" t="s">
        <v>124</v>
      </c>
      <c r="E91" s="15" t="s">
        <v>297</v>
      </c>
      <c r="F91" s="83">
        <v>5.5</v>
      </c>
      <c r="G91" s="16">
        <v>42641</v>
      </c>
      <c r="H91" s="17">
        <v>0.7</v>
      </c>
      <c r="I91" s="101" t="s">
        <v>147</v>
      </c>
      <c r="J91" s="18">
        <f t="shared" si="1"/>
        <v>0.2145833333333333</v>
      </c>
      <c r="K91" s="19"/>
    </row>
    <row r="92" spans="1:11" ht="20.25">
      <c r="A92" s="12">
        <v>90</v>
      </c>
      <c r="B92" s="13">
        <v>42642</v>
      </c>
      <c r="C92" s="14">
        <v>0.5208333333333334</v>
      </c>
      <c r="D92" s="87" t="s">
        <v>54</v>
      </c>
      <c r="E92" s="87" t="s">
        <v>54</v>
      </c>
      <c r="F92" s="83"/>
      <c r="G92" s="16"/>
      <c r="H92" s="17"/>
      <c r="I92" s="103" t="s">
        <v>186</v>
      </c>
      <c r="J92" s="18">
        <f t="shared" si="1"/>
        <v>0.5208333333333334</v>
      </c>
      <c r="K92" s="19"/>
    </row>
    <row r="93" spans="1:11" ht="20.25">
      <c r="A93" s="12">
        <v>91</v>
      </c>
      <c r="B93" s="13">
        <v>42643</v>
      </c>
      <c r="C93" s="14">
        <v>0.125</v>
      </c>
      <c r="D93" s="90" t="s">
        <v>21</v>
      </c>
      <c r="E93" s="90" t="s">
        <v>21</v>
      </c>
      <c r="F93" s="83">
        <v>4.5</v>
      </c>
      <c r="G93" s="16">
        <v>42642</v>
      </c>
      <c r="H93" s="17">
        <v>0.49513888888888885</v>
      </c>
      <c r="I93" s="101" t="s">
        <v>21</v>
      </c>
      <c r="J93" s="18">
        <f t="shared" si="1"/>
        <v>0.37013888888888885</v>
      </c>
      <c r="K93" s="19"/>
    </row>
    <row r="94" spans="1:11" ht="20.25">
      <c r="A94" s="12">
        <v>92</v>
      </c>
      <c r="B94" s="13">
        <v>42643</v>
      </c>
      <c r="C94" s="14">
        <v>0.5625</v>
      </c>
      <c r="D94" s="88" t="s">
        <v>2</v>
      </c>
      <c r="E94" s="15" t="s">
        <v>58</v>
      </c>
      <c r="F94" s="83">
        <v>4.5</v>
      </c>
      <c r="G94" s="16">
        <v>42642</v>
      </c>
      <c r="H94" s="17">
        <v>0.9090277777777778</v>
      </c>
      <c r="I94" s="101" t="s">
        <v>362</v>
      </c>
      <c r="J94" s="18">
        <f t="shared" si="1"/>
        <v>0.34652777777777777</v>
      </c>
      <c r="K94" s="19"/>
    </row>
    <row r="95" spans="1:11" ht="20.25">
      <c r="A95" s="12">
        <v>93</v>
      </c>
      <c r="B95" s="13">
        <v>42643</v>
      </c>
      <c r="C95" s="14">
        <v>0.6131944444444445</v>
      </c>
      <c r="D95" s="90" t="s">
        <v>198</v>
      </c>
      <c r="E95" s="15" t="s">
        <v>281</v>
      </c>
      <c r="F95" s="83">
        <v>4.4</v>
      </c>
      <c r="G95" s="16">
        <v>42643</v>
      </c>
      <c r="H95" s="17">
        <v>0.027083333333333334</v>
      </c>
      <c r="I95" s="101" t="s">
        <v>361</v>
      </c>
      <c r="J95" s="18">
        <f t="shared" si="1"/>
        <v>0.5861111111111111</v>
      </c>
      <c r="K95" s="19"/>
    </row>
    <row r="96" spans="1:11" ht="20.25">
      <c r="A96" s="12">
        <v>94</v>
      </c>
      <c r="B96" s="13">
        <v>42644</v>
      </c>
      <c r="C96" s="14">
        <v>0.6736111111111112</v>
      </c>
      <c r="D96" s="90" t="s">
        <v>44</v>
      </c>
      <c r="E96" s="15" t="s">
        <v>283</v>
      </c>
      <c r="F96" s="83">
        <v>4.3</v>
      </c>
      <c r="G96" s="16">
        <v>42643</v>
      </c>
      <c r="H96" s="17">
        <v>0.4826388888888889</v>
      </c>
      <c r="I96" s="103" t="s">
        <v>44</v>
      </c>
      <c r="J96" s="18">
        <f t="shared" si="1"/>
        <v>0.19097222222222227</v>
      </c>
      <c r="K96" s="19"/>
    </row>
    <row r="97" spans="1:11" ht="20.25">
      <c r="A97" s="12">
        <v>95</v>
      </c>
      <c r="B97" s="13">
        <v>42645</v>
      </c>
      <c r="C97" s="14">
        <v>0.4986111111111111</v>
      </c>
      <c r="D97" s="87" t="s">
        <v>35</v>
      </c>
      <c r="E97" s="87" t="s">
        <v>35</v>
      </c>
      <c r="F97" s="83"/>
      <c r="G97" s="16"/>
      <c r="H97" s="17"/>
      <c r="I97" s="103" t="s">
        <v>186</v>
      </c>
      <c r="J97" s="18">
        <f t="shared" si="1"/>
        <v>0.4986111111111111</v>
      </c>
      <c r="K97" s="19"/>
    </row>
    <row r="98" spans="1:11" ht="20.25">
      <c r="A98" s="12">
        <v>96</v>
      </c>
      <c r="B98" s="13">
        <v>42645</v>
      </c>
      <c r="C98" s="14">
        <v>0.7854166666666668</v>
      </c>
      <c r="D98" s="90" t="s">
        <v>60</v>
      </c>
      <c r="E98" s="15" t="s">
        <v>284</v>
      </c>
      <c r="F98" s="83">
        <v>4.4</v>
      </c>
      <c r="G98" s="16">
        <v>42644</v>
      </c>
      <c r="H98" s="17">
        <v>0.5493055555555556</v>
      </c>
      <c r="I98" s="103" t="s">
        <v>363</v>
      </c>
      <c r="J98" s="18">
        <f t="shared" si="1"/>
        <v>0.23611111111111116</v>
      </c>
      <c r="K98" s="19"/>
    </row>
    <row r="99" spans="1:11" ht="20.25">
      <c r="A99" s="12">
        <v>97</v>
      </c>
      <c r="B99" s="13">
        <v>42646</v>
      </c>
      <c r="C99" s="14">
        <v>0.7916666666666666</v>
      </c>
      <c r="D99" s="87" t="s">
        <v>89</v>
      </c>
      <c r="E99" s="87" t="s">
        <v>89</v>
      </c>
      <c r="F99" s="83"/>
      <c r="G99" s="16"/>
      <c r="H99" s="17"/>
      <c r="I99" s="103" t="s">
        <v>186</v>
      </c>
      <c r="J99" s="18">
        <f t="shared" si="1"/>
        <v>0.7916666666666666</v>
      </c>
      <c r="K99" s="19"/>
    </row>
    <row r="100" spans="1:11" ht="20.25">
      <c r="A100" s="140">
        <v>98</v>
      </c>
      <c r="B100" s="141">
        <v>42646</v>
      </c>
      <c r="C100" s="142">
        <v>0.8333333333333334</v>
      </c>
      <c r="D100" s="172" t="s">
        <v>52</v>
      </c>
      <c r="E100" s="143" t="s">
        <v>63</v>
      </c>
      <c r="F100" s="144">
        <v>5.2</v>
      </c>
      <c r="G100" s="141">
        <v>42646</v>
      </c>
      <c r="H100" s="145">
        <v>0.7548611111111111</v>
      </c>
      <c r="I100" s="139" t="s">
        <v>320</v>
      </c>
      <c r="J100" s="142">
        <f t="shared" si="1"/>
        <v>0.07847222222222228</v>
      </c>
      <c r="K100" s="147" t="s">
        <v>157</v>
      </c>
    </row>
    <row r="101" spans="1:11" ht="20.25">
      <c r="A101" s="12">
        <v>99</v>
      </c>
      <c r="B101" s="13">
        <v>42647</v>
      </c>
      <c r="C101" s="14">
        <v>0.6666666666666666</v>
      </c>
      <c r="D101" s="87" t="s">
        <v>314</v>
      </c>
      <c r="E101" s="15" t="s">
        <v>313</v>
      </c>
      <c r="F101" s="83"/>
      <c r="G101" s="16"/>
      <c r="H101" s="17"/>
      <c r="I101" s="103" t="s">
        <v>186</v>
      </c>
      <c r="J101" s="18">
        <f t="shared" si="1"/>
        <v>0.6666666666666666</v>
      </c>
      <c r="K101" s="19"/>
    </row>
    <row r="102" spans="1:11" ht="20.25">
      <c r="A102" s="12">
        <v>100</v>
      </c>
      <c r="B102" s="13">
        <v>42647</v>
      </c>
      <c r="C102" s="14">
        <v>0.7916666666666666</v>
      </c>
      <c r="D102" s="90" t="s">
        <v>65</v>
      </c>
      <c r="E102" s="15" t="s">
        <v>66</v>
      </c>
      <c r="F102" s="83">
        <v>3</v>
      </c>
      <c r="G102" s="16">
        <v>42648</v>
      </c>
      <c r="H102" s="17">
        <v>0.1729166666666667</v>
      </c>
      <c r="I102" s="101" t="s">
        <v>115</v>
      </c>
      <c r="J102" s="18">
        <f t="shared" si="1"/>
        <v>0.6187499999999999</v>
      </c>
      <c r="K102" s="19"/>
    </row>
    <row r="103" spans="1:11" ht="20.25">
      <c r="A103" s="12">
        <v>101</v>
      </c>
      <c r="B103" s="13">
        <v>42647</v>
      </c>
      <c r="C103" s="14">
        <v>0.8472222222222222</v>
      </c>
      <c r="D103" s="87" t="s">
        <v>17</v>
      </c>
      <c r="E103" s="15" t="s">
        <v>64</v>
      </c>
      <c r="F103" s="83">
        <v>4.4</v>
      </c>
      <c r="G103" s="16">
        <v>42647</v>
      </c>
      <c r="H103" s="17">
        <v>0.7055555555555556</v>
      </c>
      <c r="I103" s="101" t="s">
        <v>364</v>
      </c>
      <c r="J103" s="18">
        <f t="shared" si="1"/>
        <v>0.1416666666666666</v>
      </c>
      <c r="K103" s="19"/>
    </row>
    <row r="104" spans="1:11" ht="20.25">
      <c r="A104" s="12">
        <v>102</v>
      </c>
      <c r="B104" s="13">
        <v>42648</v>
      </c>
      <c r="C104" s="14">
        <v>0.2986111111111111</v>
      </c>
      <c r="D104" s="90" t="s">
        <v>67</v>
      </c>
      <c r="E104" s="15" t="s">
        <v>316</v>
      </c>
      <c r="F104" s="83">
        <v>3</v>
      </c>
      <c r="G104" s="16">
        <v>42647</v>
      </c>
      <c r="H104" s="17">
        <v>0.18680555555555556</v>
      </c>
      <c r="I104" s="101" t="s">
        <v>365</v>
      </c>
      <c r="J104" s="18">
        <f t="shared" si="1"/>
        <v>0.11180555555555555</v>
      </c>
      <c r="K104" s="19"/>
    </row>
    <row r="105" spans="1:11" ht="20.25">
      <c r="A105" s="12">
        <v>103</v>
      </c>
      <c r="B105" s="13">
        <v>42649</v>
      </c>
      <c r="C105" s="14">
        <v>0.125</v>
      </c>
      <c r="D105" s="87" t="s">
        <v>69</v>
      </c>
      <c r="E105" s="87" t="s">
        <v>69</v>
      </c>
      <c r="F105" s="83">
        <v>3.9</v>
      </c>
      <c r="G105" s="16">
        <v>42647</v>
      </c>
      <c r="H105" s="17">
        <v>0.21875</v>
      </c>
      <c r="I105" s="103" t="s">
        <v>366</v>
      </c>
      <c r="J105" s="18">
        <f t="shared" si="1"/>
        <v>0.09375</v>
      </c>
      <c r="K105" s="19"/>
    </row>
    <row r="106" spans="1:11" ht="20.25">
      <c r="A106" s="12">
        <v>104</v>
      </c>
      <c r="B106" s="13">
        <v>42649</v>
      </c>
      <c r="C106" s="14">
        <v>0.6611111111111111</v>
      </c>
      <c r="D106" s="90" t="s">
        <v>67</v>
      </c>
      <c r="E106" s="15" t="s">
        <v>68</v>
      </c>
      <c r="F106" s="83">
        <v>3.4</v>
      </c>
      <c r="G106" s="16">
        <v>42649</v>
      </c>
      <c r="H106" s="17">
        <v>0.4534722222222222</v>
      </c>
      <c r="I106" s="101" t="s">
        <v>68</v>
      </c>
      <c r="J106" s="18">
        <f t="shared" si="1"/>
        <v>0.20763888888888887</v>
      </c>
      <c r="K106" s="19"/>
    </row>
    <row r="107" spans="1:11" ht="20.25">
      <c r="A107" s="12">
        <v>105</v>
      </c>
      <c r="B107" s="13">
        <v>42649</v>
      </c>
      <c r="C107" s="14">
        <v>0.9166666666666666</v>
      </c>
      <c r="D107" s="87" t="s">
        <v>197</v>
      </c>
      <c r="E107" s="15" t="s">
        <v>295</v>
      </c>
      <c r="F107" s="83"/>
      <c r="G107" s="16"/>
      <c r="H107" s="17"/>
      <c r="I107" s="103" t="s">
        <v>186</v>
      </c>
      <c r="J107" s="18">
        <f t="shared" si="1"/>
        <v>0.9166666666666666</v>
      </c>
      <c r="K107" s="19"/>
    </row>
    <row r="108" spans="1:11" ht="20.25">
      <c r="A108" s="12">
        <v>106</v>
      </c>
      <c r="B108" s="13">
        <v>42649</v>
      </c>
      <c r="C108" s="14">
        <v>0.9784722222222223</v>
      </c>
      <c r="D108" s="87" t="s">
        <v>290</v>
      </c>
      <c r="E108" s="15" t="s">
        <v>18</v>
      </c>
      <c r="F108" s="83"/>
      <c r="G108" s="16"/>
      <c r="H108" s="17"/>
      <c r="I108" s="103" t="s">
        <v>186</v>
      </c>
      <c r="J108" s="18">
        <f t="shared" si="1"/>
        <v>0.9784722222222223</v>
      </c>
      <c r="K108" s="19"/>
    </row>
    <row r="109" spans="1:11" ht="20.25">
      <c r="A109" s="12">
        <v>107</v>
      </c>
      <c r="B109" s="13">
        <v>42651</v>
      </c>
      <c r="C109" s="14">
        <v>0.5208333333333334</v>
      </c>
      <c r="D109" s="15" t="s">
        <v>38</v>
      </c>
      <c r="E109" s="15" t="s">
        <v>101</v>
      </c>
      <c r="F109" s="83">
        <v>4</v>
      </c>
      <c r="G109" s="16">
        <v>42651</v>
      </c>
      <c r="H109" s="17">
        <v>0.24861111111111112</v>
      </c>
      <c r="I109" s="104" t="s">
        <v>102</v>
      </c>
      <c r="J109" s="18">
        <f t="shared" si="1"/>
        <v>0.27222222222222225</v>
      </c>
      <c r="K109" s="19"/>
    </row>
    <row r="110" spans="1:11" ht="20.25">
      <c r="A110" s="12">
        <v>108</v>
      </c>
      <c r="B110" s="13">
        <v>42652</v>
      </c>
      <c r="C110" s="14">
        <v>0.041666666666666664</v>
      </c>
      <c r="D110" s="90" t="s">
        <v>194</v>
      </c>
      <c r="E110" s="15" t="s">
        <v>293</v>
      </c>
      <c r="F110" s="83"/>
      <c r="G110" s="16"/>
      <c r="H110" s="17"/>
      <c r="I110" s="103" t="s">
        <v>186</v>
      </c>
      <c r="J110" s="18">
        <f t="shared" si="1"/>
        <v>0.041666666666666664</v>
      </c>
      <c r="K110" s="19"/>
    </row>
    <row r="111" spans="1:11" ht="20.25">
      <c r="A111" s="12">
        <v>109</v>
      </c>
      <c r="B111" s="13">
        <v>42652</v>
      </c>
      <c r="C111" s="14">
        <v>0.08333333333333333</v>
      </c>
      <c r="D111" s="90" t="s">
        <v>315</v>
      </c>
      <c r="E111" s="90" t="s">
        <v>315</v>
      </c>
      <c r="F111" s="83">
        <v>4.2</v>
      </c>
      <c r="G111" s="16">
        <v>42650</v>
      </c>
      <c r="H111" s="17">
        <v>0.2027777777777778</v>
      </c>
      <c r="I111" s="103" t="s">
        <v>127</v>
      </c>
      <c r="J111" s="18">
        <f t="shared" si="1"/>
        <v>0.11944444444444448</v>
      </c>
      <c r="K111" s="19"/>
    </row>
    <row r="112" spans="1:11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110</v>
      </c>
      <c r="F112" s="83">
        <v>4.4</v>
      </c>
      <c r="G112" s="16">
        <v>42652</v>
      </c>
      <c r="H112" s="17">
        <v>0.642361111111111</v>
      </c>
      <c r="I112" s="104" t="s">
        <v>142</v>
      </c>
      <c r="J112" s="18">
        <f t="shared" si="1"/>
        <v>0.5270833333333332</v>
      </c>
      <c r="K112" s="19"/>
    </row>
    <row r="113" spans="1:11" ht="20.25">
      <c r="A113" s="12">
        <v>111</v>
      </c>
      <c r="B113" s="13">
        <v>42652</v>
      </c>
      <c r="C113" s="14">
        <v>0.9583333333333334</v>
      </c>
      <c r="D113" s="87" t="s">
        <v>194</v>
      </c>
      <c r="E113" s="87" t="s">
        <v>194</v>
      </c>
      <c r="F113" s="83"/>
      <c r="G113" s="16"/>
      <c r="H113" s="17"/>
      <c r="I113" s="103" t="s">
        <v>186</v>
      </c>
      <c r="J113" s="18">
        <f t="shared" si="1"/>
        <v>0.9583333333333334</v>
      </c>
      <c r="K113" s="19"/>
    </row>
    <row r="114" spans="1:11" ht="20.25">
      <c r="A114" s="12">
        <v>112</v>
      </c>
      <c r="B114" s="13">
        <v>42653</v>
      </c>
      <c r="C114" s="14">
        <v>0.38819444444444445</v>
      </c>
      <c r="D114" s="87" t="s">
        <v>21</v>
      </c>
      <c r="E114" s="87" t="s">
        <v>21</v>
      </c>
      <c r="F114" s="83"/>
      <c r="G114" s="16"/>
      <c r="H114" s="17"/>
      <c r="I114" s="103" t="s">
        <v>186</v>
      </c>
      <c r="J114" s="18">
        <f t="shared" si="1"/>
        <v>0.38819444444444445</v>
      </c>
      <c r="K114" s="19"/>
    </row>
    <row r="115" spans="1:11" ht="20.25">
      <c r="A115" s="12">
        <v>113</v>
      </c>
      <c r="B115" s="13">
        <v>42653</v>
      </c>
      <c r="C115" s="14">
        <v>0.43472222222222223</v>
      </c>
      <c r="D115" s="15" t="s">
        <v>65</v>
      </c>
      <c r="E115" s="15" t="s">
        <v>112</v>
      </c>
      <c r="F115" s="83">
        <v>3</v>
      </c>
      <c r="G115" s="16">
        <v>42653</v>
      </c>
      <c r="H115" s="17">
        <v>0.7847222222222222</v>
      </c>
      <c r="I115" s="104" t="s">
        <v>154</v>
      </c>
      <c r="J115" s="18">
        <f t="shared" si="1"/>
        <v>0.35</v>
      </c>
      <c r="K115" s="19"/>
    </row>
    <row r="116" spans="1:11" ht="20.25">
      <c r="A116" s="140">
        <v>114</v>
      </c>
      <c r="B116" s="141">
        <v>42653</v>
      </c>
      <c r="C116" s="142">
        <v>0.4916666666666667</v>
      </c>
      <c r="D116" s="173" t="s">
        <v>19</v>
      </c>
      <c r="E116" s="143" t="s">
        <v>288</v>
      </c>
      <c r="F116" s="144">
        <v>3</v>
      </c>
      <c r="G116" s="141">
        <v>42653</v>
      </c>
      <c r="H116" s="145">
        <v>0.5576388888888889</v>
      </c>
      <c r="I116" s="139" t="s">
        <v>367</v>
      </c>
      <c r="J116" s="142">
        <f t="shared" si="1"/>
        <v>0.06597222222222221</v>
      </c>
      <c r="K116" s="147" t="s">
        <v>157</v>
      </c>
    </row>
    <row r="117" spans="1:11" ht="20.25">
      <c r="A117" s="120">
        <v>115</v>
      </c>
      <c r="B117" s="115">
        <v>42654</v>
      </c>
      <c r="C117" s="118">
        <v>0.517361111111111</v>
      </c>
      <c r="D117" s="121" t="s">
        <v>19</v>
      </c>
      <c r="E117" s="121" t="s">
        <v>19</v>
      </c>
      <c r="F117" s="114">
        <v>4.5</v>
      </c>
      <c r="G117" s="115">
        <v>42654</v>
      </c>
      <c r="H117" s="116">
        <v>0.4916666666666667</v>
      </c>
      <c r="I117" s="117" t="s">
        <v>19</v>
      </c>
      <c r="J117" s="118">
        <f t="shared" si="1"/>
        <v>0.025694444444444353</v>
      </c>
      <c r="K117" s="119" t="s">
        <v>157</v>
      </c>
    </row>
    <row r="118" spans="1:11" ht="20.25">
      <c r="A118" s="140">
        <v>116</v>
      </c>
      <c r="B118" s="141">
        <v>42655</v>
      </c>
      <c r="C118" s="142">
        <v>0.03333333333333333</v>
      </c>
      <c r="D118" s="172" t="s">
        <v>2</v>
      </c>
      <c r="E118" s="143" t="s">
        <v>303</v>
      </c>
      <c r="F118" s="144">
        <v>5.3</v>
      </c>
      <c r="G118" s="141">
        <v>42655</v>
      </c>
      <c r="H118" s="145">
        <v>0.06875</v>
      </c>
      <c r="I118" s="139" t="s">
        <v>125</v>
      </c>
      <c r="J118" s="142">
        <f t="shared" si="1"/>
        <v>0.03541666666666667</v>
      </c>
      <c r="K118" s="147" t="s">
        <v>157</v>
      </c>
    </row>
    <row r="119" spans="1:11" ht="20.25">
      <c r="A119" s="12">
        <v>117</v>
      </c>
      <c r="B119" s="13">
        <v>42656</v>
      </c>
      <c r="C119" s="14">
        <v>0.4048611111111111</v>
      </c>
      <c r="D119" s="15" t="s">
        <v>60</v>
      </c>
      <c r="E119" s="15" t="s">
        <v>95</v>
      </c>
      <c r="F119" s="83"/>
      <c r="G119" s="16">
        <v>42655</v>
      </c>
      <c r="H119" s="17">
        <v>0.6458333333333334</v>
      </c>
      <c r="I119" s="105" t="s">
        <v>159</v>
      </c>
      <c r="J119" s="18">
        <f t="shared" si="1"/>
        <v>0.24097222222222225</v>
      </c>
      <c r="K119" s="19" t="s">
        <v>241</v>
      </c>
    </row>
    <row r="120" spans="1:11" ht="20.25">
      <c r="A120" s="12">
        <v>118</v>
      </c>
      <c r="B120" s="13">
        <v>42656</v>
      </c>
      <c r="C120" s="14">
        <v>0.42291666666666666</v>
      </c>
      <c r="D120" s="15" t="s">
        <v>88</v>
      </c>
      <c r="E120" s="15" t="s">
        <v>88</v>
      </c>
      <c r="F120" s="83">
        <v>3.2</v>
      </c>
      <c r="G120" s="16">
        <v>42656</v>
      </c>
      <c r="H120" s="17">
        <v>0.6208333333333333</v>
      </c>
      <c r="I120" s="104" t="s">
        <v>132</v>
      </c>
      <c r="J120" s="18">
        <f t="shared" si="1"/>
        <v>0.19791666666666669</v>
      </c>
      <c r="K120" s="19"/>
    </row>
    <row r="121" spans="1:11" ht="20.25">
      <c r="A121" s="140">
        <v>119</v>
      </c>
      <c r="B121" s="141">
        <v>42656</v>
      </c>
      <c r="C121" s="142">
        <v>0.5673611111111111</v>
      </c>
      <c r="D121" s="143" t="s">
        <v>52</v>
      </c>
      <c r="E121" s="143" t="s">
        <v>52</v>
      </c>
      <c r="F121" s="144">
        <v>4.7</v>
      </c>
      <c r="G121" s="141">
        <v>42656</v>
      </c>
      <c r="H121" s="145">
        <v>0.4826388888888889</v>
      </c>
      <c r="I121" s="146" t="s">
        <v>144</v>
      </c>
      <c r="J121" s="142">
        <f t="shared" si="1"/>
        <v>0.0847222222222222</v>
      </c>
      <c r="K121" s="147" t="s">
        <v>157</v>
      </c>
    </row>
    <row r="122" spans="1:11" ht="20.25">
      <c r="A122" s="12">
        <v>120</v>
      </c>
      <c r="B122" s="13">
        <v>42658</v>
      </c>
      <c r="C122" s="14">
        <v>0.1729166666666667</v>
      </c>
      <c r="D122" s="15" t="s">
        <v>38</v>
      </c>
      <c r="E122" s="15" t="s">
        <v>102</v>
      </c>
      <c r="F122" s="83">
        <v>4.8</v>
      </c>
      <c r="G122" s="16">
        <v>42657</v>
      </c>
      <c r="H122" s="17">
        <v>0.07152777777777779</v>
      </c>
      <c r="I122" s="105" t="s">
        <v>102</v>
      </c>
      <c r="J122" s="18">
        <f t="shared" si="1"/>
        <v>0.1013888888888889</v>
      </c>
      <c r="K122" s="19"/>
    </row>
    <row r="123" spans="1:11" ht="20.25">
      <c r="A123" s="12">
        <v>121</v>
      </c>
      <c r="B123" s="13">
        <v>42659</v>
      </c>
      <c r="C123" s="14">
        <v>0.05069444444444445</v>
      </c>
      <c r="D123" s="15" t="s">
        <v>91</v>
      </c>
      <c r="E123" s="15" t="s">
        <v>121</v>
      </c>
      <c r="F123" s="83">
        <v>4.5</v>
      </c>
      <c r="G123" s="16">
        <v>42659</v>
      </c>
      <c r="H123" s="17">
        <v>0.24444444444444446</v>
      </c>
      <c r="I123" s="104" t="s">
        <v>149</v>
      </c>
      <c r="J123" s="18">
        <f t="shared" si="1"/>
        <v>0.19375</v>
      </c>
      <c r="K123" s="19"/>
    </row>
    <row r="124" spans="1:11" ht="20.25">
      <c r="A124" s="12">
        <v>122</v>
      </c>
      <c r="B124" s="13">
        <v>42660</v>
      </c>
      <c r="C124" s="14">
        <v>0.08888888888888889</v>
      </c>
      <c r="D124" s="20" t="s">
        <v>196</v>
      </c>
      <c r="E124" s="15" t="s">
        <v>68</v>
      </c>
      <c r="F124" s="83">
        <v>3</v>
      </c>
      <c r="G124" s="16">
        <v>42661</v>
      </c>
      <c r="H124" s="17">
        <v>0.16944444444444443</v>
      </c>
      <c r="I124" s="104" t="s">
        <v>68</v>
      </c>
      <c r="J124" s="18">
        <f t="shared" si="1"/>
        <v>0.08055555555555553</v>
      </c>
      <c r="K124" s="19"/>
    </row>
    <row r="125" spans="1:11" ht="20.25">
      <c r="A125" s="12">
        <v>123</v>
      </c>
      <c r="B125" s="13">
        <v>42660</v>
      </c>
      <c r="C125" s="14">
        <v>0.6645833333333333</v>
      </c>
      <c r="D125" s="90" t="s">
        <v>1</v>
      </c>
      <c r="E125" s="15" t="s">
        <v>296</v>
      </c>
      <c r="F125" s="83">
        <v>3.1</v>
      </c>
      <c r="G125" s="16">
        <v>42659</v>
      </c>
      <c r="H125" s="17">
        <v>0.4756944444444444</v>
      </c>
      <c r="I125" s="103" t="s">
        <v>368</v>
      </c>
      <c r="J125" s="18">
        <f t="shared" si="1"/>
        <v>0.18888888888888888</v>
      </c>
      <c r="K125" s="19"/>
    </row>
    <row r="126" spans="1:11" ht="20.25">
      <c r="A126" s="140">
        <v>124</v>
      </c>
      <c r="B126" s="141">
        <v>42661</v>
      </c>
      <c r="C126" s="142">
        <v>0.28680555555555554</v>
      </c>
      <c r="D126" s="143" t="s">
        <v>24</v>
      </c>
      <c r="E126" s="143" t="s">
        <v>128</v>
      </c>
      <c r="F126" s="144">
        <v>5</v>
      </c>
      <c r="G126" s="141">
        <v>42661</v>
      </c>
      <c r="H126" s="145">
        <v>0.32708333333333334</v>
      </c>
      <c r="I126" s="146" t="s">
        <v>136</v>
      </c>
      <c r="J126" s="142">
        <f t="shared" si="1"/>
        <v>0.0402777777777778</v>
      </c>
      <c r="K126" s="147" t="s">
        <v>157</v>
      </c>
    </row>
    <row r="127" spans="1:11" ht="20.25">
      <c r="A127" s="12">
        <v>125</v>
      </c>
      <c r="B127" s="13">
        <v>42661</v>
      </c>
      <c r="C127" s="14">
        <v>0.7527777777777778</v>
      </c>
      <c r="D127" s="90" t="s">
        <v>48</v>
      </c>
      <c r="E127" s="15" t="s">
        <v>49</v>
      </c>
      <c r="F127" s="83">
        <v>3.5</v>
      </c>
      <c r="G127" s="16">
        <v>42659</v>
      </c>
      <c r="H127" s="17">
        <v>0.8236111111111111</v>
      </c>
      <c r="I127" s="103" t="s">
        <v>370</v>
      </c>
      <c r="J127" s="18">
        <f t="shared" si="1"/>
        <v>0.0708333333333333</v>
      </c>
      <c r="K127" s="19"/>
    </row>
    <row r="128" spans="1:11" ht="20.25">
      <c r="A128" s="12">
        <v>126</v>
      </c>
      <c r="B128" s="13">
        <v>42661</v>
      </c>
      <c r="C128" s="14">
        <v>0.9569444444444444</v>
      </c>
      <c r="D128" s="90" t="s">
        <v>45</v>
      </c>
      <c r="E128" s="90" t="s">
        <v>45</v>
      </c>
      <c r="F128" s="83">
        <v>4.5</v>
      </c>
      <c r="G128" s="16">
        <v>42660</v>
      </c>
      <c r="H128" s="17">
        <v>0.4548611111111111</v>
      </c>
      <c r="I128" s="103" t="s">
        <v>369</v>
      </c>
      <c r="J128" s="18">
        <f t="shared" si="1"/>
        <v>0.5020833333333332</v>
      </c>
      <c r="K128" s="19"/>
    </row>
    <row r="129" spans="1:11" ht="20.25">
      <c r="A129" s="12">
        <v>127</v>
      </c>
      <c r="B129" s="13">
        <v>42662</v>
      </c>
      <c r="C129" s="14">
        <v>0.8090277777777778</v>
      </c>
      <c r="D129" s="15" t="s">
        <v>92</v>
      </c>
      <c r="E129" s="15" t="s">
        <v>124</v>
      </c>
      <c r="F129" s="83">
        <v>4.3</v>
      </c>
      <c r="G129" s="16">
        <v>42663</v>
      </c>
      <c r="H129" s="17">
        <v>0.3416666666666666</v>
      </c>
      <c r="I129" s="105" t="s">
        <v>146</v>
      </c>
      <c r="J129" s="18">
        <f t="shared" si="1"/>
        <v>0.46736111111111117</v>
      </c>
      <c r="K129" s="19"/>
    </row>
    <row r="130" spans="1:11" ht="20.25">
      <c r="A130" s="12">
        <v>128</v>
      </c>
      <c r="B130" s="13">
        <v>42663</v>
      </c>
      <c r="C130" s="14">
        <v>0.5743055555555555</v>
      </c>
      <c r="D130" s="15" t="s">
        <v>187</v>
      </c>
      <c r="E130" s="15"/>
      <c r="F130" s="83">
        <v>3.1</v>
      </c>
      <c r="G130" s="16">
        <v>42663</v>
      </c>
      <c r="H130" s="17">
        <v>0.04652777777777778</v>
      </c>
      <c r="I130" s="104" t="s">
        <v>187</v>
      </c>
      <c r="J130" s="18">
        <f t="shared" si="1"/>
        <v>0.5277777777777777</v>
      </c>
      <c r="K130" s="19"/>
    </row>
    <row r="131" spans="1:11" ht="20.25">
      <c r="A131" s="12">
        <v>129</v>
      </c>
      <c r="B131" s="13">
        <v>42663</v>
      </c>
      <c r="C131" s="14">
        <v>0.625</v>
      </c>
      <c r="D131" s="90" t="s">
        <v>318</v>
      </c>
      <c r="E131" s="15" t="s">
        <v>317</v>
      </c>
      <c r="F131" s="83">
        <v>4.7</v>
      </c>
      <c r="G131" s="16">
        <v>42662</v>
      </c>
      <c r="H131" s="17">
        <v>0.8131944444444444</v>
      </c>
      <c r="I131" s="101" t="s">
        <v>151</v>
      </c>
      <c r="J131" s="18">
        <f aca="true" t="shared" si="2" ref="J131:J194">ABS(C131-H131)</f>
        <v>0.18819444444444444</v>
      </c>
      <c r="K131" s="19"/>
    </row>
    <row r="132" spans="1:11" ht="20.25">
      <c r="A132" s="12">
        <v>130</v>
      </c>
      <c r="B132" s="13">
        <v>42663</v>
      </c>
      <c r="C132" s="14">
        <v>0.6479166666666667</v>
      </c>
      <c r="D132" s="15" t="s">
        <v>60</v>
      </c>
      <c r="E132" s="15" t="s">
        <v>96</v>
      </c>
      <c r="F132" s="83">
        <v>4.7</v>
      </c>
      <c r="G132" s="16">
        <v>42662</v>
      </c>
      <c r="H132" s="17">
        <v>0.86875</v>
      </c>
      <c r="I132" s="105" t="s">
        <v>134</v>
      </c>
      <c r="J132" s="18">
        <f t="shared" si="2"/>
        <v>0.22083333333333333</v>
      </c>
      <c r="K132" s="19"/>
    </row>
    <row r="133" spans="1:11" ht="20.25">
      <c r="A133" s="12">
        <v>131</v>
      </c>
      <c r="B133" s="13">
        <v>42663</v>
      </c>
      <c r="C133" s="14">
        <v>0.8034722222222223</v>
      </c>
      <c r="D133" s="15" t="s">
        <v>90</v>
      </c>
      <c r="E133" s="15" t="s">
        <v>116</v>
      </c>
      <c r="F133" s="83">
        <v>3.6</v>
      </c>
      <c r="G133" s="16">
        <v>42664</v>
      </c>
      <c r="H133" s="17">
        <v>0</v>
      </c>
      <c r="I133" s="105" t="s">
        <v>119</v>
      </c>
      <c r="J133" s="18">
        <f t="shared" si="2"/>
        <v>0.8034722222222223</v>
      </c>
      <c r="K133" s="19"/>
    </row>
    <row r="134" spans="1:11" ht="20.25">
      <c r="A134" s="12">
        <v>132</v>
      </c>
      <c r="B134" s="13">
        <v>42664</v>
      </c>
      <c r="C134" s="14">
        <v>0</v>
      </c>
      <c r="D134" s="87" t="s">
        <v>44</v>
      </c>
      <c r="E134" s="87" t="s">
        <v>44</v>
      </c>
      <c r="F134" s="83"/>
      <c r="G134" s="16"/>
      <c r="H134" s="17"/>
      <c r="I134" s="103" t="s">
        <v>186</v>
      </c>
      <c r="J134" s="18">
        <f t="shared" si="2"/>
        <v>0</v>
      </c>
      <c r="K134" s="19"/>
    </row>
    <row r="135" spans="1:11" ht="20.25">
      <c r="A135" s="12">
        <v>133</v>
      </c>
      <c r="B135" s="13">
        <v>42664</v>
      </c>
      <c r="C135" s="14">
        <v>0.9756944444444445</v>
      </c>
      <c r="D135" s="20" t="s">
        <v>192</v>
      </c>
      <c r="E135" s="15" t="s">
        <v>192</v>
      </c>
      <c r="F135" s="83">
        <v>3.5</v>
      </c>
      <c r="G135" s="16">
        <v>42665</v>
      </c>
      <c r="H135" s="17">
        <v>0.4375</v>
      </c>
      <c r="I135" s="104" t="s">
        <v>216</v>
      </c>
      <c r="J135" s="18">
        <f t="shared" si="2"/>
        <v>0.5381944444444445</v>
      </c>
      <c r="K135" s="19"/>
    </row>
    <row r="136" spans="1:11" ht="20.25">
      <c r="A136" s="12">
        <v>134</v>
      </c>
      <c r="B136" s="13">
        <v>42665</v>
      </c>
      <c r="C136" s="14">
        <v>0.17222222222222225</v>
      </c>
      <c r="D136" s="87" t="s">
        <v>38</v>
      </c>
      <c r="E136" s="87" t="s">
        <v>38</v>
      </c>
      <c r="F136" s="83">
        <v>4.8</v>
      </c>
      <c r="G136" s="16">
        <v>42663</v>
      </c>
      <c r="H136" s="17">
        <v>0.6319444444444444</v>
      </c>
      <c r="I136" s="103" t="s">
        <v>371</v>
      </c>
      <c r="J136" s="18">
        <f t="shared" si="2"/>
        <v>0.45972222222222214</v>
      </c>
      <c r="K136" s="19"/>
    </row>
    <row r="137" spans="1:11" ht="20.25">
      <c r="A137" s="12">
        <v>135</v>
      </c>
      <c r="B137" s="13">
        <v>42665</v>
      </c>
      <c r="C137" s="14">
        <v>0.513888888888889</v>
      </c>
      <c r="D137" s="15" t="s">
        <v>54</v>
      </c>
      <c r="E137" s="15" t="s">
        <v>10</v>
      </c>
      <c r="F137" s="83">
        <v>5.2</v>
      </c>
      <c r="G137" s="16">
        <v>42663</v>
      </c>
      <c r="H137" s="17">
        <v>0.027777777777777776</v>
      </c>
      <c r="I137" s="105" t="s">
        <v>10</v>
      </c>
      <c r="J137" s="18">
        <f t="shared" si="2"/>
        <v>0.48611111111111116</v>
      </c>
      <c r="K137" s="19"/>
    </row>
    <row r="138" spans="1:11" ht="20.25">
      <c r="A138" s="12">
        <v>136</v>
      </c>
      <c r="B138" s="13">
        <v>42665</v>
      </c>
      <c r="C138" s="14">
        <v>0.7368055555555556</v>
      </c>
      <c r="D138" s="87" t="s">
        <v>42</v>
      </c>
      <c r="E138" s="15" t="s">
        <v>43</v>
      </c>
      <c r="F138" s="83">
        <v>6.2</v>
      </c>
      <c r="G138" s="16">
        <v>42664</v>
      </c>
      <c r="H138" s="17">
        <v>0.21319444444444444</v>
      </c>
      <c r="I138" s="103" t="s">
        <v>372</v>
      </c>
      <c r="J138" s="18">
        <f t="shared" si="2"/>
        <v>0.5236111111111111</v>
      </c>
      <c r="K138" s="19"/>
    </row>
    <row r="139" spans="1:11" ht="20.25">
      <c r="A139" s="12">
        <v>137</v>
      </c>
      <c r="B139" s="13">
        <v>42666</v>
      </c>
      <c r="C139" s="14">
        <v>0.11319444444444444</v>
      </c>
      <c r="D139" s="15" t="s">
        <v>42</v>
      </c>
      <c r="E139" s="15" t="s">
        <v>104</v>
      </c>
      <c r="F139" s="83">
        <v>5</v>
      </c>
      <c r="G139" s="16">
        <v>42667</v>
      </c>
      <c r="H139" s="17">
        <v>0.019444444444444445</v>
      </c>
      <c r="I139" s="105" t="s">
        <v>140</v>
      </c>
      <c r="J139" s="18">
        <f t="shared" si="2"/>
        <v>0.09375</v>
      </c>
      <c r="K139" s="19"/>
    </row>
    <row r="140" spans="1:11" ht="20.25">
      <c r="A140" s="12">
        <v>138</v>
      </c>
      <c r="B140" s="13">
        <v>42666</v>
      </c>
      <c r="C140" s="14">
        <v>0.15</v>
      </c>
      <c r="D140" s="15" t="s">
        <v>42</v>
      </c>
      <c r="E140" s="15" t="s">
        <v>105</v>
      </c>
      <c r="F140" s="83">
        <v>5</v>
      </c>
      <c r="G140" s="16">
        <v>42667</v>
      </c>
      <c r="H140" s="17">
        <v>0.019444444444444445</v>
      </c>
      <c r="I140" s="105" t="s">
        <v>140</v>
      </c>
      <c r="J140" s="18">
        <f t="shared" si="2"/>
        <v>0.13055555555555554</v>
      </c>
      <c r="K140" s="19"/>
    </row>
    <row r="141" spans="1:11" ht="20.25">
      <c r="A141" s="12">
        <v>139</v>
      </c>
      <c r="B141" s="13">
        <v>42666</v>
      </c>
      <c r="C141" s="14">
        <v>0.5548611111111111</v>
      </c>
      <c r="D141" s="15" t="s">
        <v>88</v>
      </c>
      <c r="E141" s="15" t="s">
        <v>88</v>
      </c>
      <c r="F141" s="83">
        <v>3.3</v>
      </c>
      <c r="G141" s="16">
        <v>42669</v>
      </c>
      <c r="H141" s="17">
        <v>0.49444444444444446</v>
      </c>
      <c r="I141" s="105" t="s">
        <v>133</v>
      </c>
      <c r="J141" s="18">
        <f t="shared" si="2"/>
        <v>0.060416666666666674</v>
      </c>
      <c r="K141" s="19"/>
    </row>
    <row r="142" spans="1:11" ht="20.25">
      <c r="A142" s="12">
        <v>140</v>
      </c>
      <c r="B142" s="13">
        <v>42666</v>
      </c>
      <c r="C142" s="14">
        <v>0.6840277777777778</v>
      </c>
      <c r="D142" s="15" t="s">
        <v>38</v>
      </c>
      <c r="E142" s="15" t="s">
        <v>102</v>
      </c>
      <c r="F142" s="83">
        <v>4.3</v>
      </c>
      <c r="G142" s="16">
        <v>42666</v>
      </c>
      <c r="H142" s="17">
        <v>0.3347222222222222</v>
      </c>
      <c r="I142" s="104" t="s">
        <v>102</v>
      </c>
      <c r="J142" s="18">
        <f t="shared" si="2"/>
        <v>0.3493055555555556</v>
      </c>
      <c r="K142" s="19"/>
    </row>
    <row r="143" spans="1:11" ht="20.25">
      <c r="A143" s="12">
        <v>141</v>
      </c>
      <c r="B143" s="13">
        <v>42666</v>
      </c>
      <c r="C143" s="14">
        <v>0.8930555555555556</v>
      </c>
      <c r="D143" s="20" t="s">
        <v>183</v>
      </c>
      <c r="E143" s="15" t="s">
        <v>184</v>
      </c>
      <c r="F143" s="83">
        <v>3.1</v>
      </c>
      <c r="G143" s="16">
        <v>42667</v>
      </c>
      <c r="H143" s="17">
        <v>0.30625</v>
      </c>
      <c r="I143" s="104" t="s">
        <v>183</v>
      </c>
      <c r="J143" s="18">
        <f t="shared" si="2"/>
        <v>0.5868055555555556</v>
      </c>
      <c r="K143" s="19"/>
    </row>
    <row r="144" spans="1:11" ht="20.25">
      <c r="A144" s="12">
        <v>142</v>
      </c>
      <c r="B144" s="13">
        <v>42666.177083333336</v>
      </c>
      <c r="C144" s="14">
        <v>0.17708333333333334</v>
      </c>
      <c r="D144" s="15" t="s">
        <v>24</v>
      </c>
      <c r="E144" s="15" t="s">
        <v>129</v>
      </c>
      <c r="F144" s="83">
        <v>4.6</v>
      </c>
      <c r="G144" s="16">
        <v>42666</v>
      </c>
      <c r="H144" s="17">
        <v>0.6638888888888889</v>
      </c>
      <c r="I144" s="105" t="s">
        <v>137</v>
      </c>
      <c r="J144" s="18">
        <f t="shared" si="2"/>
        <v>0.4868055555555555</v>
      </c>
      <c r="K144" s="19"/>
    </row>
    <row r="145" spans="1:11" ht="20.25">
      <c r="A145" s="140">
        <v>143</v>
      </c>
      <c r="B145" s="141">
        <v>42667</v>
      </c>
      <c r="C145" s="142">
        <v>0.7881944444444445</v>
      </c>
      <c r="D145" s="143" t="s">
        <v>65</v>
      </c>
      <c r="E145" s="143" t="s">
        <v>113</v>
      </c>
      <c r="F145" s="144">
        <v>4</v>
      </c>
      <c r="G145" s="141">
        <v>42667</v>
      </c>
      <c r="H145" s="145">
        <v>0.8777777777777778</v>
      </c>
      <c r="I145" s="146" t="s">
        <v>115</v>
      </c>
      <c r="J145" s="142">
        <f t="shared" si="2"/>
        <v>0.08958333333333324</v>
      </c>
      <c r="K145" s="147" t="s">
        <v>157</v>
      </c>
    </row>
    <row r="146" spans="1:11" ht="20.25">
      <c r="A146" s="12">
        <v>144</v>
      </c>
      <c r="B146" s="13">
        <v>42668</v>
      </c>
      <c r="C146" s="14">
        <v>0.041666666666666664</v>
      </c>
      <c r="D146" s="90" t="s">
        <v>279</v>
      </c>
      <c r="E146" s="15" t="s">
        <v>278</v>
      </c>
      <c r="F146" s="83">
        <v>3.1</v>
      </c>
      <c r="G146" s="16">
        <v>42669</v>
      </c>
      <c r="H146" s="17">
        <v>0.15694444444444444</v>
      </c>
      <c r="I146" s="101" t="s">
        <v>374</v>
      </c>
      <c r="J146" s="18">
        <f t="shared" si="2"/>
        <v>0.11527777777777778</v>
      </c>
      <c r="K146" s="19"/>
    </row>
    <row r="147" spans="1:11" ht="20.25">
      <c r="A147" s="12">
        <v>145</v>
      </c>
      <c r="B147" s="13">
        <v>42668</v>
      </c>
      <c r="C147" s="14">
        <v>0.22847222222222222</v>
      </c>
      <c r="D147" s="15" t="s">
        <v>89</v>
      </c>
      <c r="E147" s="15" t="s">
        <v>89</v>
      </c>
      <c r="F147" s="83">
        <v>3.5</v>
      </c>
      <c r="G147" s="16">
        <v>42669</v>
      </c>
      <c r="H147" s="17">
        <v>0.9215277777777778</v>
      </c>
      <c r="I147" s="105" t="s">
        <v>89</v>
      </c>
      <c r="J147" s="18">
        <f t="shared" si="2"/>
        <v>0.6930555555555556</v>
      </c>
      <c r="K147" s="19"/>
    </row>
    <row r="148" spans="1:11" ht="20.25">
      <c r="A148" s="140">
        <v>146</v>
      </c>
      <c r="B148" s="141">
        <v>42668</v>
      </c>
      <c r="C148" s="142">
        <v>0.3680555555555556</v>
      </c>
      <c r="D148" s="145" t="s">
        <v>173</v>
      </c>
      <c r="E148" s="143" t="s">
        <v>174</v>
      </c>
      <c r="F148" s="144">
        <v>5.2</v>
      </c>
      <c r="G148" s="141">
        <v>42668</v>
      </c>
      <c r="H148" s="145">
        <v>0.30416666666666664</v>
      </c>
      <c r="I148" s="146" t="s">
        <v>204</v>
      </c>
      <c r="J148" s="142">
        <f t="shared" si="2"/>
        <v>0.06388888888888894</v>
      </c>
      <c r="K148" s="147" t="s">
        <v>157</v>
      </c>
    </row>
    <row r="149" spans="1:11" ht="20.25">
      <c r="A149" s="12">
        <v>147</v>
      </c>
      <c r="B149" s="13">
        <v>42668</v>
      </c>
      <c r="C149" s="14">
        <v>0.3680555555555556</v>
      </c>
      <c r="D149" s="87" t="s">
        <v>273</v>
      </c>
      <c r="E149" s="15" t="s">
        <v>272</v>
      </c>
      <c r="F149" s="83">
        <v>4.8</v>
      </c>
      <c r="G149" s="16">
        <v>42669</v>
      </c>
      <c r="H149" s="17">
        <v>0.4222222222222222</v>
      </c>
      <c r="I149" s="103" t="s">
        <v>373</v>
      </c>
      <c r="J149" s="18">
        <f t="shared" si="2"/>
        <v>0.05416666666666664</v>
      </c>
      <c r="K149" s="19"/>
    </row>
    <row r="150" spans="1:11" ht="20.25">
      <c r="A150" s="12">
        <v>148</v>
      </c>
      <c r="B150" s="13">
        <v>42668</v>
      </c>
      <c r="C150" s="14">
        <v>0.4576388888888889</v>
      </c>
      <c r="D150" s="15" t="s">
        <v>42</v>
      </c>
      <c r="E150" s="15" t="s">
        <v>106</v>
      </c>
      <c r="F150" s="83">
        <v>4.7</v>
      </c>
      <c r="G150" s="16">
        <v>42668</v>
      </c>
      <c r="H150" s="17">
        <v>0.8361111111111111</v>
      </c>
      <c r="I150" s="104" t="s">
        <v>106</v>
      </c>
      <c r="J150" s="18">
        <f t="shared" si="2"/>
        <v>0.37847222222222227</v>
      </c>
      <c r="K150" s="19"/>
    </row>
    <row r="151" spans="1:11" ht="20.25">
      <c r="A151" s="12">
        <v>149</v>
      </c>
      <c r="B151" s="13">
        <v>42668</v>
      </c>
      <c r="C151" s="14">
        <v>0.4861111111111111</v>
      </c>
      <c r="D151" s="15" t="s">
        <v>91</v>
      </c>
      <c r="E151" s="15" t="s">
        <v>122</v>
      </c>
      <c r="F151" s="83">
        <v>4.5</v>
      </c>
      <c r="G151" s="16">
        <v>42668</v>
      </c>
      <c r="H151" s="17">
        <v>0.65</v>
      </c>
      <c r="I151" s="104" t="s">
        <v>150</v>
      </c>
      <c r="J151" s="18">
        <f t="shared" si="2"/>
        <v>0.16388888888888892</v>
      </c>
      <c r="K151" s="19"/>
    </row>
    <row r="152" spans="1:11" ht="20.25">
      <c r="A152" s="12">
        <v>150</v>
      </c>
      <c r="B152" s="13">
        <v>42669</v>
      </c>
      <c r="C152" s="14">
        <v>0.13055555555555556</v>
      </c>
      <c r="D152" s="20" t="s">
        <v>177</v>
      </c>
      <c r="E152" s="15" t="s">
        <v>178</v>
      </c>
      <c r="F152" s="83">
        <v>3.4</v>
      </c>
      <c r="G152" s="16">
        <v>42669</v>
      </c>
      <c r="H152" s="17">
        <v>0.6791666666666667</v>
      </c>
      <c r="I152" s="104" t="s">
        <v>206</v>
      </c>
      <c r="J152" s="18">
        <f t="shared" si="2"/>
        <v>0.5486111111111112</v>
      </c>
      <c r="K152" s="19"/>
    </row>
    <row r="153" spans="1:11" ht="20.25">
      <c r="A153" s="12">
        <v>151</v>
      </c>
      <c r="B153" s="13">
        <v>42669</v>
      </c>
      <c r="C153" s="14">
        <v>0.4166666666666667</v>
      </c>
      <c r="D153" s="87" t="s">
        <v>195</v>
      </c>
      <c r="E153" s="87" t="s">
        <v>195</v>
      </c>
      <c r="F153" s="83">
        <v>4.4</v>
      </c>
      <c r="G153" s="16">
        <v>42667</v>
      </c>
      <c r="H153" s="17">
        <v>0.4527777777777778</v>
      </c>
      <c r="I153" s="103" t="s">
        <v>195</v>
      </c>
      <c r="J153" s="18">
        <f t="shared" si="2"/>
        <v>0.036111111111111094</v>
      </c>
      <c r="K153" s="19"/>
    </row>
    <row r="154" spans="1:11" ht="20.25">
      <c r="A154" s="12">
        <v>152</v>
      </c>
      <c r="B154" s="13">
        <v>42670</v>
      </c>
      <c r="C154" s="14">
        <v>0.4388888888888889</v>
      </c>
      <c r="D154" s="90" t="s">
        <v>124</v>
      </c>
      <c r="E154" s="15" t="s">
        <v>297</v>
      </c>
      <c r="F154" s="83">
        <v>4.4</v>
      </c>
      <c r="G154" s="16">
        <v>42670</v>
      </c>
      <c r="H154" s="17">
        <v>0.9965277777777778</v>
      </c>
      <c r="I154" s="101" t="s">
        <v>375</v>
      </c>
      <c r="J154" s="18">
        <f t="shared" si="2"/>
        <v>0.5576388888888889</v>
      </c>
      <c r="K154" s="19"/>
    </row>
    <row r="155" spans="1:11" ht="20.25">
      <c r="A155" s="12">
        <v>153</v>
      </c>
      <c r="B155" s="13">
        <v>42670</v>
      </c>
      <c r="C155" s="14">
        <v>0.5708333333333333</v>
      </c>
      <c r="D155" s="15" t="s">
        <v>52</v>
      </c>
      <c r="E155" s="15" t="s">
        <v>52</v>
      </c>
      <c r="F155" s="83">
        <v>6</v>
      </c>
      <c r="G155" s="16">
        <v>42669</v>
      </c>
      <c r="H155" s="17">
        <v>0.22152777777777777</v>
      </c>
      <c r="I155" s="105" t="s">
        <v>52</v>
      </c>
      <c r="J155" s="18">
        <f t="shared" si="2"/>
        <v>0.34930555555555554</v>
      </c>
      <c r="K155" s="19"/>
    </row>
    <row r="156" spans="1:11" ht="20.25">
      <c r="A156" s="12">
        <v>154</v>
      </c>
      <c r="B156" s="13">
        <v>42671</v>
      </c>
      <c r="C156" s="14">
        <v>0.24375</v>
      </c>
      <c r="D156" s="15" t="s">
        <v>60</v>
      </c>
      <c r="E156" s="15" t="s">
        <v>97</v>
      </c>
      <c r="F156" s="83">
        <v>3.7</v>
      </c>
      <c r="G156" s="16">
        <v>42671</v>
      </c>
      <c r="H156" s="17">
        <v>0.005555555555555556</v>
      </c>
      <c r="I156" s="104" t="s">
        <v>60</v>
      </c>
      <c r="J156" s="18">
        <f t="shared" si="2"/>
        <v>0.23819444444444443</v>
      </c>
      <c r="K156" s="19"/>
    </row>
    <row r="157" spans="1:11" ht="20.25">
      <c r="A157" s="12">
        <v>155</v>
      </c>
      <c r="B157" s="13">
        <v>42671</v>
      </c>
      <c r="C157" s="14">
        <v>0.25416666666666665</v>
      </c>
      <c r="D157" s="20" t="s">
        <v>195</v>
      </c>
      <c r="E157" s="20" t="s">
        <v>195</v>
      </c>
      <c r="F157" s="83">
        <v>4.4</v>
      </c>
      <c r="G157" s="16">
        <v>42673</v>
      </c>
      <c r="H157" s="17">
        <v>0.9979166666666667</v>
      </c>
      <c r="I157" s="104" t="s">
        <v>195</v>
      </c>
      <c r="J157" s="18">
        <f t="shared" si="2"/>
        <v>0.74375</v>
      </c>
      <c r="K157" s="19"/>
    </row>
    <row r="158" spans="1:11" ht="20.25">
      <c r="A158" s="12">
        <v>156</v>
      </c>
      <c r="B158" s="13">
        <v>42671</v>
      </c>
      <c r="C158" s="14">
        <v>0.4361111111111111</v>
      </c>
      <c r="D158" s="87" t="s">
        <v>2</v>
      </c>
      <c r="E158" s="15" t="s">
        <v>58</v>
      </c>
      <c r="F158" s="83">
        <v>4.4</v>
      </c>
      <c r="G158" s="16">
        <v>42671</v>
      </c>
      <c r="H158" s="17">
        <v>0.19027777777777777</v>
      </c>
      <c r="I158" s="101" t="s">
        <v>125</v>
      </c>
      <c r="J158" s="18">
        <f t="shared" si="2"/>
        <v>0.24583333333333335</v>
      </c>
      <c r="K158" s="19"/>
    </row>
    <row r="159" spans="1:11" ht="20.25">
      <c r="A159" s="12">
        <v>157</v>
      </c>
      <c r="B159" s="13">
        <v>42671</v>
      </c>
      <c r="C159" s="14">
        <v>0.5020833333333333</v>
      </c>
      <c r="D159" s="20" t="s">
        <v>183</v>
      </c>
      <c r="E159" s="15" t="s">
        <v>183</v>
      </c>
      <c r="F159" s="83">
        <v>3.5</v>
      </c>
      <c r="G159" s="16">
        <v>42673</v>
      </c>
      <c r="H159" s="17">
        <v>0.3513888888888889</v>
      </c>
      <c r="I159" s="104" t="s">
        <v>183</v>
      </c>
      <c r="J159" s="18">
        <f t="shared" si="2"/>
        <v>0.1506944444444444</v>
      </c>
      <c r="K159" s="19"/>
    </row>
    <row r="160" spans="1:11" ht="20.25">
      <c r="A160" s="140">
        <v>158</v>
      </c>
      <c r="B160" s="141">
        <v>42671</v>
      </c>
      <c r="C160" s="142">
        <v>0.5659722222222222</v>
      </c>
      <c r="D160" s="173" t="s">
        <v>198</v>
      </c>
      <c r="E160" s="143" t="s">
        <v>281</v>
      </c>
      <c r="F160" s="144">
        <v>3.7</v>
      </c>
      <c r="G160" s="141">
        <v>42671</v>
      </c>
      <c r="H160" s="145">
        <v>0.5201388888888888</v>
      </c>
      <c r="I160" s="139" t="s">
        <v>219</v>
      </c>
      <c r="J160" s="142">
        <f t="shared" si="2"/>
        <v>0.04583333333333339</v>
      </c>
      <c r="K160" s="147" t="s">
        <v>157</v>
      </c>
    </row>
    <row r="161" spans="1:11" ht="20.25">
      <c r="A161" s="12">
        <v>159</v>
      </c>
      <c r="B161" s="13">
        <v>42671</v>
      </c>
      <c r="C161" s="14">
        <v>0.5854166666666667</v>
      </c>
      <c r="D161" s="90" t="s">
        <v>44</v>
      </c>
      <c r="E161" s="15" t="s">
        <v>283</v>
      </c>
      <c r="F161" s="83">
        <v>4.3</v>
      </c>
      <c r="G161" s="16">
        <v>42672</v>
      </c>
      <c r="H161" s="17">
        <v>0.4923611111111111</v>
      </c>
      <c r="I161" s="101" t="s">
        <v>44</v>
      </c>
      <c r="J161" s="18">
        <f t="shared" si="2"/>
        <v>0.09305555555555561</v>
      </c>
      <c r="K161" s="19"/>
    </row>
    <row r="162" spans="1:11" ht="20.25">
      <c r="A162" s="12">
        <v>160</v>
      </c>
      <c r="B162" s="13">
        <v>42672</v>
      </c>
      <c r="C162" s="14">
        <v>0.20833333333333334</v>
      </c>
      <c r="D162" s="87" t="s">
        <v>149</v>
      </c>
      <c r="E162" s="87" t="s">
        <v>149</v>
      </c>
      <c r="F162" s="83">
        <v>3.6</v>
      </c>
      <c r="G162" s="16">
        <v>42671</v>
      </c>
      <c r="H162" s="17">
        <v>0.3145833333333333</v>
      </c>
      <c r="I162" s="101" t="s">
        <v>265</v>
      </c>
      <c r="J162" s="18">
        <f t="shared" si="2"/>
        <v>0.10624999999999998</v>
      </c>
      <c r="K162" s="19"/>
    </row>
    <row r="163" spans="1:11" ht="20.25">
      <c r="A163" s="12">
        <v>161</v>
      </c>
      <c r="B163" s="13">
        <v>42672</v>
      </c>
      <c r="C163" s="14">
        <v>0.32222222222222224</v>
      </c>
      <c r="D163" s="15" t="s">
        <v>19</v>
      </c>
      <c r="E163" s="15" t="s">
        <v>19</v>
      </c>
      <c r="F163" s="83">
        <v>3.4</v>
      </c>
      <c r="G163" s="16">
        <v>42672</v>
      </c>
      <c r="H163" s="17">
        <v>0.55</v>
      </c>
      <c r="I163" s="104" t="s">
        <v>19</v>
      </c>
      <c r="J163" s="18">
        <f t="shared" si="2"/>
        <v>0.2277777777777778</v>
      </c>
      <c r="K163" s="19"/>
    </row>
    <row r="164" spans="1:11" ht="20.25">
      <c r="A164" s="140">
        <v>162</v>
      </c>
      <c r="B164" s="141">
        <v>42672</v>
      </c>
      <c r="C164" s="142">
        <v>0.5666666666666667</v>
      </c>
      <c r="D164" s="143" t="s">
        <v>90</v>
      </c>
      <c r="E164" s="143" t="s">
        <v>117</v>
      </c>
      <c r="F164" s="144">
        <v>4</v>
      </c>
      <c r="G164" s="141">
        <v>42672</v>
      </c>
      <c r="H164" s="145">
        <v>0.6125</v>
      </c>
      <c r="I164" s="146" t="s">
        <v>151</v>
      </c>
      <c r="J164" s="142">
        <f t="shared" si="2"/>
        <v>0.04583333333333339</v>
      </c>
      <c r="K164" s="147" t="s">
        <v>157</v>
      </c>
    </row>
    <row r="165" spans="1:11" ht="20.25">
      <c r="A165" s="12">
        <v>163</v>
      </c>
      <c r="B165" s="13">
        <v>42672</v>
      </c>
      <c r="C165" s="14">
        <v>0.6972222222222223</v>
      </c>
      <c r="D165" s="90" t="s">
        <v>60</v>
      </c>
      <c r="E165" s="15" t="s">
        <v>284</v>
      </c>
      <c r="F165" s="83">
        <v>3.9</v>
      </c>
      <c r="G165" s="16">
        <v>42671</v>
      </c>
      <c r="H165" s="17">
        <v>0.005555555555555556</v>
      </c>
      <c r="I165" s="103" t="s">
        <v>264</v>
      </c>
      <c r="J165" s="18">
        <f t="shared" si="2"/>
        <v>0.6916666666666668</v>
      </c>
      <c r="K165" s="19"/>
    </row>
    <row r="166" spans="1:11" ht="20.25">
      <c r="A166" s="12">
        <v>164</v>
      </c>
      <c r="B166" s="13">
        <v>42673</v>
      </c>
      <c r="C166" s="14">
        <v>0.5833333333333334</v>
      </c>
      <c r="D166" s="15" t="s">
        <v>90</v>
      </c>
      <c r="E166" s="15" t="s">
        <v>118</v>
      </c>
      <c r="F166" s="83">
        <v>4</v>
      </c>
      <c r="G166" s="16">
        <v>42673</v>
      </c>
      <c r="H166" s="17">
        <v>0.4048611111111111</v>
      </c>
      <c r="I166" s="104" t="s">
        <v>151</v>
      </c>
      <c r="J166" s="18">
        <f t="shared" si="2"/>
        <v>0.17847222222222225</v>
      </c>
      <c r="K166" s="19"/>
    </row>
    <row r="167" spans="1:11" ht="20.25">
      <c r="A167" s="12">
        <v>165</v>
      </c>
      <c r="B167" s="13">
        <v>42673</v>
      </c>
      <c r="C167" s="14">
        <v>0.625</v>
      </c>
      <c r="D167" s="87" t="s">
        <v>191</v>
      </c>
      <c r="E167" s="15" t="s">
        <v>312</v>
      </c>
      <c r="F167" s="83">
        <v>4.2</v>
      </c>
      <c r="G167" s="16">
        <v>42671</v>
      </c>
      <c r="H167" s="17">
        <v>0.44305555555555554</v>
      </c>
      <c r="I167" s="103" t="s">
        <v>266</v>
      </c>
      <c r="J167" s="18">
        <f t="shared" si="2"/>
        <v>0.18194444444444446</v>
      </c>
      <c r="K167" s="19"/>
    </row>
    <row r="168" spans="1:11" ht="20.25">
      <c r="A168" s="12">
        <v>166</v>
      </c>
      <c r="B168" s="13">
        <v>42674</v>
      </c>
      <c r="C168" s="14">
        <v>0.025</v>
      </c>
      <c r="D168" s="20" t="s">
        <v>183</v>
      </c>
      <c r="E168" s="15" t="s">
        <v>185</v>
      </c>
      <c r="F168" s="83">
        <v>4.5</v>
      </c>
      <c r="G168" s="16">
        <v>42674</v>
      </c>
      <c r="H168" s="17">
        <v>0.6402777777777778</v>
      </c>
      <c r="I168" s="104" t="s">
        <v>210</v>
      </c>
      <c r="J168" s="18">
        <f t="shared" si="2"/>
        <v>0.6152777777777778</v>
      </c>
      <c r="K168" s="19"/>
    </row>
    <row r="169" spans="1:11" ht="20.25">
      <c r="A169" s="12">
        <v>167</v>
      </c>
      <c r="B169" s="13">
        <v>42674</v>
      </c>
      <c r="C169" s="14">
        <v>0.3055555555555555</v>
      </c>
      <c r="D169" s="88" t="s">
        <v>273</v>
      </c>
      <c r="E169" s="15" t="s">
        <v>59</v>
      </c>
      <c r="F169" s="83">
        <v>4.7</v>
      </c>
      <c r="G169" s="16">
        <v>42675</v>
      </c>
      <c r="H169" s="17">
        <v>0.8215277777777777</v>
      </c>
      <c r="I169" s="103" t="s">
        <v>377</v>
      </c>
      <c r="J169" s="18">
        <f t="shared" si="2"/>
        <v>0.5159722222222223</v>
      </c>
      <c r="K169" s="19"/>
    </row>
    <row r="170" spans="1:11" ht="20.25">
      <c r="A170" s="12">
        <v>168</v>
      </c>
      <c r="B170" s="13">
        <v>42674</v>
      </c>
      <c r="C170" s="14">
        <v>0.45625</v>
      </c>
      <c r="D170" s="15" t="s">
        <v>42</v>
      </c>
      <c r="E170" s="15" t="s">
        <v>107</v>
      </c>
      <c r="F170" s="83">
        <v>4.7</v>
      </c>
      <c r="G170" s="16">
        <v>42675</v>
      </c>
      <c r="H170" s="17">
        <v>0.5673611111111111</v>
      </c>
      <c r="I170" s="105" t="s">
        <v>109</v>
      </c>
      <c r="J170" s="18">
        <f t="shared" si="2"/>
        <v>0.1111111111111111</v>
      </c>
      <c r="K170" s="19"/>
    </row>
    <row r="171" spans="1:11" ht="20.25">
      <c r="A171" s="12">
        <v>169</v>
      </c>
      <c r="B171" s="13">
        <v>42674</v>
      </c>
      <c r="C171" s="14">
        <v>0.6902777777777778</v>
      </c>
      <c r="D171" s="90" t="s">
        <v>65</v>
      </c>
      <c r="E171" s="15" t="s">
        <v>66</v>
      </c>
      <c r="F171" s="83">
        <v>3.5</v>
      </c>
      <c r="G171" s="16">
        <v>42674</v>
      </c>
      <c r="H171" s="17">
        <v>0.5576388888888889</v>
      </c>
      <c r="I171" s="101" t="s">
        <v>112</v>
      </c>
      <c r="J171" s="18">
        <f t="shared" si="2"/>
        <v>0.13263888888888886</v>
      </c>
      <c r="K171" s="19"/>
    </row>
    <row r="172" spans="1:11" ht="20.25">
      <c r="A172" s="12">
        <v>170</v>
      </c>
      <c r="B172" s="13">
        <v>42674</v>
      </c>
      <c r="C172" s="14">
        <v>0.7222222222222222</v>
      </c>
      <c r="D172" s="88" t="s">
        <v>17</v>
      </c>
      <c r="E172" s="15" t="s">
        <v>64</v>
      </c>
      <c r="F172" s="83">
        <v>4.8</v>
      </c>
      <c r="G172" s="16">
        <v>42671</v>
      </c>
      <c r="H172" s="17">
        <v>0.7993055555555556</v>
      </c>
      <c r="I172" s="103" t="s">
        <v>376</v>
      </c>
      <c r="J172" s="18">
        <f t="shared" si="2"/>
        <v>0.07708333333333339</v>
      </c>
      <c r="K172" s="19"/>
    </row>
    <row r="173" spans="1:11" ht="20.25">
      <c r="A173" s="12">
        <v>171</v>
      </c>
      <c r="B173" s="13">
        <v>42674</v>
      </c>
      <c r="C173" s="14">
        <v>0.7638888888888888</v>
      </c>
      <c r="D173" s="88" t="s">
        <v>52</v>
      </c>
      <c r="E173" s="15" t="s">
        <v>63</v>
      </c>
      <c r="F173" s="83">
        <v>4.8</v>
      </c>
      <c r="G173" s="16">
        <v>42674</v>
      </c>
      <c r="H173" s="17">
        <v>0.16458333333333333</v>
      </c>
      <c r="I173" s="101" t="s">
        <v>52</v>
      </c>
      <c r="J173" s="18">
        <f t="shared" si="2"/>
        <v>0.5993055555555555</v>
      </c>
      <c r="K173" s="19"/>
    </row>
    <row r="174" spans="1:11" ht="20.25">
      <c r="A174" s="12">
        <v>172</v>
      </c>
      <c r="B174" s="13">
        <v>42675</v>
      </c>
      <c r="C174" s="14">
        <v>0.015277777777777777</v>
      </c>
      <c r="D174" s="20" t="s">
        <v>180</v>
      </c>
      <c r="E174" s="15" t="s">
        <v>181</v>
      </c>
      <c r="F174" s="83">
        <v>3.5</v>
      </c>
      <c r="G174" s="16">
        <v>42674</v>
      </c>
      <c r="H174" s="17">
        <v>0.7604166666666666</v>
      </c>
      <c r="I174" s="104" t="s">
        <v>182</v>
      </c>
      <c r="J174" s="18">
        <f t="shared" si="2"/>
        <v>0.7451388888888889</v>
      </c>
      <c r="K174" s="19"/>
    </row>
    <row r="175" spans="1:11" ht="20.25">
      <c r="A175" s="12">
        <v>173</v>
      </c>
      <c r="B175" s="13">
        <v>42675</v>
      </c>
      <c r="C175" s="14">
        <v>0.49652777777777773</v>
      </c>
      <c r="D175" s="15" t="s">
        <v>89</v>
      </c>
      <c r="E175" s="15" t="s">
        <v>89</v>
      </c>
      <c r="F175" s="83">
        <v>4</v>
      </c>
      <c r="G175" s="16">
        <v>42674</v>
      </c>
      <c r="H175" s="17">
        <v>0.4993055555555555</v>
      </c>
      <c r="I175" s="105" t="s">
        <v>89</v>
      </c>
      <c r="J175" s="18">
        <f t="shared" si="2"/>
        <v>0.002777777777777768</v>
      </c>
      <c r="K175" s="19"/>
    </row>
    <row r="176" spans="1:11" ht="20.25">
      <c r="A176" s="12">
        <v>174</v>
      </c>
      <c r="B176" s="13">
        <v>42675</v>
      </c>
      <c r="C176" s="14">
        <v>0.54375</v>
      </c>
      <c r="D176" s="15" t="s">
        <v>90</v>
      </c>
      <c r="E176" s="15" t="s">
        <v>118</v>
      </c>
      <c r="F176" s="83">
        <v>4.5</v>
      </c>
      <c r="G176" s="16">
        <v>42675</v>
      </c>
      <c r="H176" s="17">
        <v>0.3534722222222222</v>
      </c>
      <c r="I176" s="104" t="s">
        <v>156</v>
      </c>
      <c r="J176" s="18">
        <f t="shared" si="2"/>
        <v>0.19027777777777777</v>
      </c>
      <c r="K176" s="19"/>
    </row>
    <row r="177" spans="1:11" ht="20.25">
      <c r="A177" s="12">
        <v>175</v>
      </c>
      <c r="B177" s="13">
        <v>42675</v>
      </c>
      <c r="C177" s="14">
        <v>0.8597222222222222</v>
      </c>
      <c r="D177" s="20" t="s">
        <v>44</v>
      </c>
      <c r="E177" s="15" t="s">
        <v>188</v>
      </c>
      <c r="F177" s="83">
        <v>4.3</v>
      </c>
      <c r="G177" s="16">
        <v>42672</v>
      </c>
      <c r="H177" s="17">
        <v>0.4923611111111111</v>
      </c>
      <c r="I177" s="104" t="s">
        <v>44</v>
      </c>
      <c r="J177" s="18">
        <f t="shared" si="2"/>
        <v>0.3673611111111111</v>
      </c>
      <c r="K177" s="19"/>
    </row>
    <row r="178" spans="1:11" ht="20.25">
      <c r="A178" s="12">
        <v>176</v>
      </c>
      <c r="B178" s="13">
        <v>42675</v>
      </c>
      <c r="C178" s="14">
        <v>0.8868055555555556</v>
      </c>
      <c r="D178" s="20" t="s">
        <v>193</v>
      </c>
      <c r="E178" s="15" t="s">
        <v>193</v>
      </c>
      <c r="F178" s="83">
        <v>4.9</v>
      </c>
      <c r="G178" s="16">
        <v>42676</v>
      </c>
      <c r="H178" s="17">
        <v>0.3763888888888889</v>
      </c>
      <c r="I178" s="104" t="s">
        <v>217</v>
      </c>
      <c r="J178" s="18">
        <f t="shared" si="2"/>
        <v>0.5104166666666667</v>
      </c>
      <c r="K178" s="19"/>
    </row>
    <row r="179" spans="1:11" ht="20.25">
      <c r="A179" s="12">
        <v>177</v>
      </c>
      <c r="B179" s="13">
        <v>42675</v>
      </c>
      <c r="C179" s="14">
        <v>0.9541666666666666</v>
      </c>
      <c r="D179" s="20" t="s">
        <v>197</v>
      </c>
      <c r="E179" s="15" t="s">
        <v>197</v>
      </c>
      <c r="F179" s="83">
        <v>4.7</v>
      </c>
      <c r="G179" s="16">
        <v>42675</v>
      </c>
      <c r="H179" s="17">
        <v>0.33055555555555555</v>
      </c>
      <c r="I179" s="104" t="s">
        <v>222</v>
      </c>
      <c r="J179" s="18">
        <f t="shared" si="2"/>
        <v>0.6236111111111111</v>
      </c>
      <c r="K179" s="19"/>
    </row>
    <row r="180" spans="1:11" ht="20.25">
      <c r="A180" s="12">
        <v>178</v>
      </c>
      <c r="B180" s="13">
        <v>42676</v>
      </c>
      <c r="C180" s="14">
        <v>0.35625</v>
      </c>
      <c r="D180" s="20" t="s">
        <v>196</v>
      </c>
      <c r="E180" s="15" t="s">
        <v>68</v>
      </c>
      <c r="F180" s="83">
        <v>4.1</v>
      </c>
      <c r="G180" s="16">
        <v>42676</v>
      </c>
      <c r="H180" s="17">
        <v>0.18472222222222223</v>
      </c>
      <c r="I180" s="104" t="s">
        <v>68</v>
      </c>
      <c r="J180" s="18">
        <f t="shared" si="2"/>
        <v>0.17152777777777778</v>
      </c>
      <c r="K180" s="19"/>
    </row>
    <row r="181" spans="1:11" ht="20.25">
      <c r="A181" s="140">
        <v>179</v>
      </c>
      <c r="B181" s="141">
        <v>42676</v>
      </c>
      <c r="C181" s="142">
        <v>0.3847222222222222</v>
      </c>
      <c r="D181" s="145" t="s">
        <v>190</v>
      </c>
      <c r="E181" s="143" t="s">
        <v>190</v>
      </c>
      <c r="F181" s="144">
        <v>4</v>
      </c>
      <c r="G181" s="141">
        <v>42676</v>
      </c>
      <c r="H181" s="145">
        <v>0.4486111111111111</v>
      </c>
      <c r="I181" s="146" t="s">
        <v>190</v>
      </c>
      <c r="J181" s="142">
        <f t="shared" si="2"/>
        <v>0.06388888888888894</v>
      </c>
      <c r="K181" s="147" t="s">
        <v>157</v>
      </c>
    </row>
    <row r="182" spans="1:11" ht="20.25">
      <c r="A182" s="12">
        <v>180</v>
      </c>
      <c r="B182" s="13">
        <v>42677</v>
      </c>
      <c r="C182" s="14">
        <v>0.9034722222222222</v>
      </c>
      <c r="D182" s="15" t="s">
        <v>93</v>
      </c>
      <c r="E182" s="15" t="s">
        <v>127</v>
      </c>
      <c r="F182" s="83">
        <v>4.3</v>
      </c>
      <c r="G182" s="16">
        <v>42677</v>
      </c>
      <c r="H182" s="17">
        <v>0.11944444444444445</v>
      </c>
      <c r="I182" s="104" t="s">
        <v>54</v>
      </c>
      <c r="J182" s="18">
        <f t="shared" si="2"/>
        <v>0.7840277777777778</v>
      </c>
      <c r="K182" s="19"/>
    </row>
    <row r="183" spans="1:11" ht="20.25">
      <c r="A183" s="120">
        <v>181</v>
      </c>
      <c r="B183" s="115">
        <v>42678</v>
      </c>
      <c r="C183" s="118">
        <v>0.29583333333333334</v>
      </c>
      <c r="D183" s="121" t="s">
        <v>90</v>
      </c>
      <c r="E183" s="121" t="s">
        <v>118</v>
      </c>
      <c r="F183" s="114">
        <v>4.2</v>
      </c>
      <c r="G183" s="115">
        <v>42678</v>
      </c>
      <c r="H183" s="116">
        <v>0.31180555555555556</v>
      </c>
      <c r="I183" s="117" t="s">
        <v>118</v>
      </c>
      <c r="J183" s="118">
        <f t="shared" si="2"/>
        <v>0.01597222222222222</v>
      </c>
      <c r="K183" s="119" t="s">
        <v>157</v>
      </c>
    </row>
    <row r="184" spans="1:11" ht="20.25">
      <c r="A184" s="140">
        <v>182</v>
      </c>
      <c r="B184" s="141">
        <v>42678</v>
      </c>
      <c r="C184" s="142">
        <v>0.5409722222222222</v>
      </c>
      <c r="D184" s="145" t="s">
        <v>173</v>
      </c>
      <c r="E184" s="143" t="s">
        <v>175</v>
      </c>
      <c r="F184" s="144">
        <v>3.7</v>
      </c>
      <c r="G184" s="141">
        <v>42678</v>
      </c>
      <c r="H184" s="145">
        <v>0.4305555555555556</v>
      </c>
      <c r="I184" s="146" t="s">
        <v>175</v>
      </c>
      <c r="J184" s="142">
        <f t="shared" si="2"/>
        <v>0.11041666666666661</v>
      </c>
      <c r="K184" s="147" t="s">
        <v>157</v>
      </c>
    </row>
    <row r="185" spans="1:11" ht="20.25">
      <c r="A185" s="12">
        <v>183</v>
      </c>
      <c r="B185" s="13">
        <v>42678</v>
      </c>
      <c r="C185" s="14">
        <v>0.5805555555555556</v>
      </c>
      <c r="D185" s="15" t="s">
        <v>54</v>
      </c>
      <c r="E185" s="15" t="s">
        <v>10</v>
      </c>
      <c r="F185" s="83">
        <v>4.3</v>
      </c>
      <c r="G185" s="16">
        <v>42677</v>
      </c>
      <c r="H185" s="17">
        <v>0.12013888888888889</v>
      </c>
      <c r="I185" s="105" t="s">
        <v>10</v>
      </c>
      <c r="J185" s="18">
        <f t="shared" si="2"/>
        <v>0.4604166666666667</v>
      </c>
      <c r="K185" s="19"/>
    </row>
    <row r="186" spans="1:11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111</v>
      </c>
      <c r="F186" s="83">
        <v>4.2</v>
      </c>
      <c r="G186" s="16">
        <v>42677</v>
      </c>
      <c r="H186" s="17">
        <v>0.99375</v>
      </c>
      <c r="I186" s="105" t="s">
        <v>143</v>
      </c>
      <c r="J186" s="18">
        <f t="shared" si="2"/>
        <v>0.00694444444444442</v>
      </c>
      <c r="K186" s="19"/>
    </row>
    <row r="187" spans="1:11" ht="20.25">
      <c r="A187" s="12">
        <v>185</v>
      </c>
      <c r="B187" s="13">
        <v>42679</v>
      </c>
      <c r="C187" s="14">
        <v>0.3215277777777778</v>
      </c>
      <c r="D187" s="20" t="s">
        <v>193</v>
      </c>
      <c r="E187" s="15" t="s">
        <v>193</v>
      </c>
      <c r="F187" s="83">
        <v>4.4</v>
      </c>
      <c r="G187" s="16">
        <v>42678</v>
      </c>
      <c r="H187" s="17">
        <v>0.43472222222222223</v>
      </c>
      <c r="I187" s="104" t="s">
        <v>218</v>
      </c>
      <c r="J187" s="18">
        <f t="shared" si="2"/>
        <v>0.11319444444444443</v>
      </c>
      <c r="K187" s="19"/>
    </row>
    <row r="188" spans="1:11" ht="20.25">
      <c r="A188" s="12">
        <v>186</v>
      </c>
      <c r="B188" s="13">
        <v>42679</v>
      </c>
      <c r="C188" s="14">
        <v>0.4263888888888889</v>
      </c>
      <c r="D188" s="15" t="s">
        <v>38</v>
      </c>
      <c r="E188" s="15" t="s">
        <v>101</v>
      </c>
      <c r="F188" s="83">
        <v>2.4</v>
      </c>
      <c r="G188" s="16">
        <v>42678</v>
      </c>
      <c r="H188" s="17">
        <v>0.8805555555555555</v>
      </c>
      <c r="I188" s="105" t="s">
        <v>139</v>
      </c>
      <c r="J188" s="18">
        <f t="shared" si="2"/>
        <v>0.45416666666666666</v>
      </c>
      <c r="K188" s="19"/>
    </row>
    <row r="189" spans="1:11" ht="20.25">
      <c r="A189" s="12">
        <v>187</v>
      </c>
      <c r="B189" s="13">
        <v>42679</v>
      </c>
      <c r="C189" s="14">
        <v>0.6</v>
      </c>
      <c r="D189" s="20" t="s">
        <v>183</v>
      </c>
      <c r="E189" s="15" t="s">
        <v>183</v>
      </c>
      <c r="F189" s="83"/>
      <c r="G189" s="16"/>
      <c r="H189" s="17"/>
      <c r="I189" s="105" t="s">
        <v>186</v>
      </c>
      <c r="J189" s="18">
        <f t="shared" si="2"/>
        <v>0.6</v>
      </c>
      <c r="K189" s="19"/>
    </row>
    <row r="190" spans="1:11" ht="20.25">
      <c r="A190" s="12">
        <v>188</v>
      </c>
      <c r="B190" s="13">
        <v>42680</v>
      </c>
      <c r="C190" s="14">
        <v>0.12152777777777778</v>
      </c>
      <c r="D190" s="20" t="s">
        <v>44</v>
      </c>
      <c r="E190" s="15" t="s">
        <v>189</v>
      </c>
      <c r="F190" s="83">
        <v>4.8</v>
      </c>
      <c r="G190" s="16">
        <v>42681</v>
      </c>
      <c r="H190" s="17">
        <v>0.49722222222222223</v>
      </c>
      <c r="I190" s="104" t="s">
        <v>44</v>
      </c>
      <c r="J190" s="18">
        <f t="shared" si="2"/>
        <v>0.37569444444444444</v>
      </c>
      <c r="K190" s="19"/>
    </row>
    <row r="191" spans="1:11" ht="20.25">
      <c r="A191" s="12">
        <v>189</v>
      </c>
      <c r="B191" s="13">
        <v>42681</v>
      </c>
      <c r="C191" s="14">
        <v>0.3048611111111111</v>
      </c>
      <c r="D191" s="15" t="s">
        <v>65</v>
      </c>
      <c r="E191" s="15" t="s">
        <v>114</v>
      </c>
      <c r="F191" s="83">
        <v>3.3</v>
      </c>
      <c r="G191" s="16">
        <v>42681</v>
      </c>
      <c r="H191" s="17">
        <v>0.11180555555555556</v>
      </c>
      <c r="I191" s="104" t="s">
        <v>115</v>
      </c>
      <c r="J191" s="18">
        <f t="shared" si="2"/>
        <v>0.19305555555555554</v>
      </c>
      <c r="K191" s="19"/>
    </row>
    <row r="192" spans="1:11" ht="20.25">
      <c r="A192" s="120">
        <v>190</v>
      </c>
      <c r="B192" s="115">
        <v>42681</v>
      </c>
      <c r="C192" s="118">
        <v>0.36875</v>
      </c>
      <c r="D192" s="121" t="s">
        <v>52</v>
      </c>
      <c r="E192" s="121" t="s">
        <v>52</v>
      </c>
      <c r="F192" s="114">
        <v>4.7</v>
      </c>
      <c r="G192" s="115">
        <v>42681</v>
      </c>
      <c r="H192" s="116">
        <v>0.36875</v>
      </c>
      <c r="I192" s="117" t="s">
        <v>145</v>
      </c>
      <c r="J192" s="118">
        <f t="shared" si="2"/>
        <v>0</v>
      </c>
      <c r="K192" s="119" t="s">
        <v>157</v>
      </c>
    </row>
    <row r="193" spans="1:11" ht="20.25">
      <c r="A193" s="120">
        <v>191</v>
      </c>
      <c r="B193" s="115">
        <v>42681</v>
      </c>
      <c r="C193" s="118">
        <v>0.3770833333333334</v>
      </c>
      <c r="D193" s="121" t="s">
        <v>91</v>
      </c>
      <c r="E193" s="121" t="s">
        <v>122</v>
      </c>
      <c r="F193" s="114">
        <v>4</v>
      </c>
      <c r="G193" s="115">
        <v>42681</v>
      </c>
      <c r="H193" s="116">
        <v>0.3590277777777778</v>
      </c>
      <c r="I193" s="117" t="s">
        <v>151</v>
      </c>
      <c r="J193" s="118">
        <f t="shared" si="2"/>
        <v>0.018055555555555602</v>
      </c>
      <c r="K193" s="119" t="s">
        <v>157</v>
      </c>
    </row>
    <row r="194" spans="1:11" ht="20.25">
      <c r="A194" s="140">
        <v>192</v>
      </c>
      <c r="B194" s="141">
        <v>42681</v>
      </c>
      <c r="C194" s="142">
        <v>0.68125</v>
      </c>
      <c r="D194" s="145" t="s">
        <v>197</v>
      </c>
      <c r="E194" s="143" t="s">
        <v>197</v>
      </c>
      <c r="F194" s="144">
        <v>4</v>
      </c>
      <c r="G194" s="141">
        <v>42681</v>
      </c>
      <c r="H194" s="145">
        <v>0.7888888888888889</v>
      </c>
      <c r="I194" s="146" t="s">
        <v>222</v>
      </c>
      <c r="J194" s="142">
        <f t="shared" si="2"/>
        <v>0.10763888888888884</v>
      </c>
      <c r="K194" s="147" t="s">
        <v>157</v>
      </c>
    </row>
    <row r="195" spans="1:11" ht="20.25">
      <c r="A195" s="12">
        <v>193</v>
      </c>
      <c r="B195" s="13">
        <v>42681</v>
      </c>
      <c r="C195" s="14">
        <v>0.9041666666666667</v>
      </c>
      <c r="D195" s="15" t="s">
        <v>42</v>
      </c>
      <c r="E195" s="15" t="s">
        <v>108</v>
      </c>
      <c r="F195" s="83">
        <v>4.8</v>
      </c>
      <c r="G195" s="16">
        <v>42681</v>
      </c>
      <c r="H195" s="17">
        <v>0.5298611111111111</v>
      </c>
      <c r="I195" s="104" t="s">
        <v>141</v>
      </c>
      <c r="J195" s="18">
        <f aca="true" t="shared" si="3" ref="J195:J258">ABS(C195-H195)</f>
        <v>0.37430555555555556</v>
      </c>
      <c r="K195" s="19"/>
    </row>
    <row r="196" spans="1:11" ht="20.25">
      <c r="A196" s="140">
        <v>194</v>
      </c>
      <c r="B196" s="141">
        <v>42681</v>
      </c>
      <c r="C196" s="142">
        <v>0.9305555555555555</v>
      </c>
      <c r="D196" s="143" t="s">
        <v>90</v>
      </c>
      <c r="E196" s="143" t="s">
        <v>118</v>
      </c>
      <c r="F196" s="144">
        <v>4.1</v>
      </c>
      <c r="G196" s="141">
        <v>42681</v>
      </c>
      <c r="H196" s="145">
        <v>0.9951388888888889</v>
      </c>
      <c r="I196" s="146" t="s">
        <v>156</v>
      </c>
      <c r="J196" s="142">
        <f t="shared" si="3"/>
        <v>0.06458333333333344</v>
      </c>
      <c r="K196" s="147" t="s">
        <v>157</v>
      </c>
    </row>
    <row r="197" spans="1:11" ht="20.25">
      <c r="A197" s="12">
        <v>195</v>
      </c>
      <c r="B197" s="13">
        <v>42682.59375</v>
      </c>
      <c r="C197" s="14">
        <v>0.59375</v>
      </c>
      <c r="D197" s="15" t="s">
        <v>24</v>
      </c>
      <c r="E197" s="15" t="s">
        <v>130</v>
      </c>
      <c r="F197" s="83">
        <v>4.8</v>
      </c>
      <c r="G197" s="16">
        <v>42684</v>
      </c>
      <c r="H197" s="17">
        <v>0.5965277777777778</v>
      </c>
      <c r="I197" s="105" t="s">
        <v>138</v>
      </c>
      <c r="J197" s="18">
        <f t="shared" si="3"/>
        <v>0.002777777777777768</v>
      </c>
      <c r="K197" s="19"/>
    </row>
    <row r="198" spans="1:11" ht="20.25">
      <c r="A198" s="120">
        <v>196</v>
      </c>
      <c r="B198" s="115">
        <v>42683</v>
      </c>
      <c r="C198" s="118">
        <v>0.02361111111111111</v>
      </c>
      <c r="D198" s="121" t="s">
        <v>54</v>
      </c>
      <c r="E198" s="121" t="s">
        <v>10</v>
      </c>
      <c r="F198" s="114">
        <v>4.4</v>
      </c>
      <c r="G198" s="115">
        <v>42683</v>
      </c>
      <c r="H198" s="116">
        <v>0.052083333333333336</v>
      </c>
      <c r="I198" s="117" t="s">
        <v>38</v>
      </c>
      <c r="J198" s="118">
        <f t="shared" si="3"/>
        <v>0.028472222222222225</v>
      </c>
      <c r="K198" s="119" t="s">
        <v>157</v>
      </c>
    </row>
    <row r="199" spans="1:11" ht="20.25">
      <c r="A199" s="12">
        <v>197</v>
      </c>
      <c r="B199" s="13">
        <v>42683</v>
      </c>
      <c r="C199" s="14">
        <v>0.2625</v>
      </c>
      <c r="D199" s="15" t="s">
        <v>60</v>
      </c>
      <c r="E199" s="15" t="s">
        <v>98</v>
      </c>
      <c r="F199" s="83">
        <v>4.1</v>
      </c>
      <c r="G199" s="16">
        <v>42683</v>
      </c>
      <c r="H199" s="17">
        <v>0.7409722222222223</v>
      </c>
      <c r="I199" s="104" t="s">
        <v>135</v>
      </c>
      <c r="J199" s="18">
        <f t="shared" si="3"/>
        <v>0.47847222222222224</v>
      </c>
      <c r="K199" s="19"/>
    </row>
    <row r="200" spans="1:11" ht="20.25">
      <c r="A200" s="12">
        <v>198</v>
      </c>
      <c r="B200" s="13">
        <v>42683</v>
      </c>
      <c r="C200" s="14">
        <v>0.43333333333333335</v>
      </c>
      <c r="D200" s="15" t="s">
        <v>52</v>
      </c>
      <c r="E200" s="15" t="s">
        <v>52</v>
      </c>
      <c r="F200" s="83">
        <v>4.3</v>
      </c>
      <c r="G200" s="16">
        <v>42682</v>
      </c>
      <c r="H200" s="17">
        <v>0.7701388888888889</v>
      </c>
      <c r="I200" s="105" t="s">
        <v>145</v>
      </c>
      <c r="J200" s="18">
        <f t="shared" si="3"/>
        <v>0.3368055555555556</v>
      </c>
      <c r="K200" s="19"/>
    </row>
    <row r="201" spans="1:11" ht="20.25">
      <c r="A201" s="12">
        <v>199</v>
      </c>
      <c r="B201" s="13">
        <v>42684</v>
      </c>
      <c r="C201" s="14">
        <v>0.3277777777777778</v>
      </c>
      <c r="D201" s="15" t="s">
        <v>42</v>
      </c>
      <c r="E201" s="15" t="s">
        <v>108</v>
      </c>
      <c r="F201" s="83"/>
      <c r="G201" s="16">
        <v>42683</v>
      </c>
      <c r="H201" s="17">
        <v>0.9305555555555555</v>
      </c>
      <c r="I201" s="105" t="s">
        <v>171</v>
      </c>
      <c r="J201" s="18">
        <f t="shared" si="3"/>
        <v>0.6027777777777776</v>
      </c>
      <c r="K201" s="19" t="s">
        <v>241</v>
      </c>
    </row>
    <row r="202" spans="1:11" ht="20.25">
      <c r="A202" s="140">
        <v>200</v>
      </c>
      <c r="B202" s="141">
        <v>42684</v>
      </c>
      <c r="C202" s="142">
        <v>0.6465277777777778</v>
      </c>
      <c r="D202" s="145" t="s">
        <v>193</v>
      </c>
      <c r="E202" s="143" t="s">
        <v>193</v>
      </c>
      <c r="F202" s="144">
        <v>5.6</v>
      </c>
      <c r="G202" s="141">
        <v>42684</v>
      </c>
      <c r="H202" s="145">
        <v>0.7326388888888888</v>
      </c>
      <c r="I202" s="146" t="s">
        <v>30</v>
      </c>
      <c r="J202" s="142">
        <f t="shared" si="3"/>
        <v>0.08611111111111103</v>
      </c>
      <c r="K202" s="147" t="s">
        <v>157</v>
      </c>
    </row>
    <row r="203" spans="1:11" ht="20.25">
      <c r="A203" s="120">
        <v>201</v>
      </c>
      <c r="B203" s="115">
        <v>42689</v>
      </c>
      <c r="C203" s="118">
        <v>0.16875</v>
      </c>
      <c r="D203" s="121" t="s">
        <v>38</v>
      </c>
      <c r="E203" s="121" t="s">
        <v>103</v>
      </c>
      <c r="F203" s="114">
        <v>3.6</v>
      </c>
      <c r="G203" s="115">
        <v>42689</v>
      </c>
      <c r="H203" s="116">
        <v>0.19236111111111112</v>
      </c>
      <c r="I203" s="117" t="s">
        <v>103</v>
      </c>
      <c r="J203" s="118">
        <f t="shared" si="3"/>
        <v>0.02361111111111111</v>
      </c>
      <c r="K203" s="119" t="s">
        <v>157</v>
      </c>
    </row>
    <row r="204" spans="1:11" ht="20.25">
      <c r="A204" s="12">
        <v>202</v>
      </c>
      <c r="B204" s="13">
        <v>42689</v>
      </c>
      <c r="C204" s="14">
        <v>0.6659722222222222</v>
      </c>
      <c r="D204" s="15" t="s">
        <v>90</v>
      </c>
      <c r="E204" s="15" t="s">
        <v>116</v>
      </c>
      <c r="F204" s="83">
        <v>4.2</v>
      </c>
      <c r="G204" s="16">
        <v>42689</v>
      </c>
      <c r="H204" s="17">
        <v>0.4513888888888889</v>
      </c>
      <c r="I204" s="104" t="s">
        <v>118</v>
      </c>
      <c r="J204" s="18">
        <f t="shared" si="3"/>
        <v>0.2145833333333333</v>
      </c>
      <c r="K204" s="19"/>
    </row>
    <row r="205" spans="1:11" ht="20.25">
      <c r="A205" s="120">
        <v>203</v>
      </c>
      <c r="B205" s="115">
        <v>42689</v>
      </c>
      <c r="C205" s="118">
        <v>0.8631944444444444</v>
      </c>
      <c r="D205" s="116" t="s">
        <v>198</v>
      </c>
      <c r="E205" s="121" t="s">
        <v>199</v>
      </c>
      <c r="F205" s="114">
        <v>4.1</v>
      </c>
      <c r="G205" s="115">
        <v>42689</v>
      </c>
      <c r="H205" s="116">
        <v>0.88125</v>
      </c>
      <c r="I205" s="117" t="s">
        <v>389</v>
      </c>
      <c r="J205" s="118">
        <f t="shared" si="3"/>
        <v>0.018055555555555602</v>
      </c>
      <c r="K205" s="119" t="s">
        <v>157</v>
      </c>
    </row>
    <row r="206" spans="1:11" ht="20.25">
      <c r="A206" s="12">
        <v>204</v>
      </c>
      <c r="B206" s="13">
        <v>42690</v>
      </c>
      <c r="C206" s="14">
        <v>0.022222222222222223</v>
      </c>
      <c r="D206" s="20" t="s">
        <v>183</v>
      </c>
      <c r="E206" s="15" t="s">
        <v>183</v>
      </c>
      <c r="F206" s="83">
        <v>4.6</v>
      </c>
      <c r="G206" s="16">
        <v>42689</v>
      </c>
      <c r="H206" s="17">
        <v>0.7270833333333333</v>
      </c>
      <c r="I206" s="104" t="s">
        <v>211</v>
      </c>
      <c r="J206" s="18">
        <f t="shared" si="3"/>
        <v>0.704861111111111</v>
      </c>
      <c r="K206" s="19"/>
    </row>
    <row r="207" spans="1:11" ht="20.25">
      <c r="A207" s="12">
        <v>205</v>
      </c>
      <c r="B207" s="13">
        <v>42690</v>
      </c>
      <c r="C207" s="14">
        <v>0.2076388888888889</v>
      </c>
      <c r="D207" s="20" t="s">
        <v>194</v>
      </c>
      <c r="E207" s="15" t="s">
        <v>194</v>
      </c>
      <c r="F207" s="83">
        <v>4.5</v>
      </c>
      <c r="G207" s="16">
        <v>42691</v>
      </c>
      <c r="H207" s="17">
        <v>0.41180555555555554</v>
      </c>
      <c r="I207" s="104" t="s">
        <v>225</v>
      </c>
      <c r="J207" s="18">
        <f t="shared" si="3"/>
        <v>0.20416666666666664</v>
      </c>
      <c r="K207" s="19"/>
    </row>
    <row r="208" spans="1:11" ht="20.25">
      <c r="A208" s="120">
        <v>206</v>
      </c>
      <c r="B208" s="115">
        <v>42690</v>
      </c>
      <c r="C208" s="118">
        <v>0.21041666666666667</v>
      </c>
      <c r="D208" s="116" t="s">
        <v>190</v>
      </c>
      <c r="E208" s="121" t="s">
        <v>190</v>
      </c>
      <c r="F208" s="114">
        <v>4</v>
      </c>
      <c r="G208" s="115">
        <v>42690</v>
      </c>
      <c r="H208" s="116">
        <v>0.21041666666666667</v>
      </c>
      <c r="I208" s="117" t="s">
        <v>214</v>
      </c>
      <c r="J208" s="118">
        <f t="shared" si="3"/>
        <v>0</v>
      </c>
      <c r="K208" s="119" t="s">
        <v>157</v>
      </c>
    </row>
    <row r="209" spans="1:11" ht="20.25">
      <c r="A209" s="12">
        <v>207</v>
      </c>
      <c r="B209" s="13">
        <v>42690</v>
      </c>
      <c r="C209" s="14">
        <v>0.4368055555555555</v>
      </c>
      <c r="D209" s="15" t="s">
        <v>187</v>
      </c>
      <c r="E209" s="15"/>
      <c r="F209" s="83">
        <v>3.3</v>
      </c>
      <c r="G209" s="16">
        <v>42691</v>
      </c>
      <c r="H209" s="17">
        <v>0.3458333333333334</v>
      </c>
      <c r="I209" s="104" t="s">
        <v>187</v>
      </c>
      <c r="J209" s="18">
        <f t="shared" si="3"/>
        <v>0.09097222222222212</v>
      </c>
      <c r="K209" s="19"/>
    </row>
    <row r="210" spans="1:11" ht="20.25">
      <c r="A210" s="120">
        <v>208</v>
      </c>
      <c r="B210" s="115">
        <v>42690</v>
      </c>
      <c r="C210" s="118">
        <v>0.4861111111111111</v>
      </c>
      <c r="D210" s="116" t="s">
        <v>197</v>
      </c>
      <c r="E210" s="121" t="s">
        <v>197</v>
      </c>
      <c r="F210" s="114">
        <v>3.9</v>
      </c>
      <c r="G210" s="115">
        <v>42690</v>
      </c>
      <c r="H210" s="116">
        <v>0.49444444444444446</v>
      </c>
      <c r="I210" s="117" t="s">
        <v>222</v>
      </c>
      <c r="J210" s="118">
        <f t="shared" si="3"/>
        <v>0.00833333333333336</v>
      </c>
      <c r="K210" s="119" t="s">
        <v>157</v>
      </c>
    </row>
    <row r="211" spans="1:11" ht="20.25">
      <c r="A211" s="12">
        <v>209</v>
      </c>
      <c r="B211" s="13">
        <v>42690</v>
      </c>
      <c r="C211" s="14">
        <v>0.6729166666666666</v>
      </c>
      <c r="D211" s="15" t="s">
        <v>92</v>
      </c>
      <c r="E211" s="15" t="s">
        <v>124</v>
      </c>
      <c r="F211" s="83"/>
      <c r="G211" s="16">
        <v>42689</v>
      </c>
      <c r="H211" s="17">
        <v>0.9625</v>
      </c>
      <c r="I211" s="105" t="s">
        <v>170</v>
      </c>
      <c r="J211" s="18">
        <f t="shared" si="3"/>
        <v>0.2895833333333334</v>
      </c>
      <c r="K211" s="19" t="s">
        <v>241</v>
      </c>
    </row>
    <row r="212" spans="1:11" ht="20.25">
      <c r="A212" s="12">
        <v>210</v>
      </c>
      <c r="B212" s="13">
        <v>42690</v>
      </c>
      <c r="C212" s="14">
        <v>0.8638888888888889</v>
      </c>
      <c r="D212" s="15" t="s">
        <v>60</v>
      </c>
      <c r="E212" s="15" t="s">
        <v>96</v>
      </c>
      <c r="F212" s="83"/>
      <c r="G212" s="16">
        <v>42691</v>
      </c>
      <c r="H212" s="17">
        <v>0.18958333333333333</v>
      </c>
      <c r="I212" s="105" t="s">
        <v>169</v>
      </c>
      <c r="J212" s="18">
        <f t="shared" si="3"/>
        <v>0.6743055555555556</v>
      </c>
      <c r="K212" s="19" t="s">
        <v>241</v>
      </c>
    </row>
    <row r="213" spans="1:11" ht="20.25">
      <c r="A213" s="12">
        <v>211</v>
      </c>
      <c r="B213" s="13">
        <v>42691</v>
      </c>
      <c r="C213" s="14">
        <v>0.6013888888888889</v>
      </c>
      <c r="D213" s="15" t="s">
        <v>60</v>
      </c>
      <c r="E213" s="15" t="s">
        <v>96</v>
      </c>
      <c r="F213" s="83">
        <v>4.5</v>
      </c>
      <c r="G213" s="16">
        <v>42691</v>
      </c>
      <c r="H213" s="17">
        <v>0.18194444444444444</v>
      </c>
      <c r="I213" s="104" t="s">
        <v>97</v>
      </c>
      <c r="J213" s="18">
        <f t="shared" si="3"/>
        <v>0.4194444444444444</v>
      </c>
      <c r="K213" s="19"/>
    </row>
    <row r="214" spans="1:11" ht="20.25">
      <c r="A214" s="12">
        <v>212</v>
      </c>
      <c r="B214" s="13">
        <v>42691</v>
      </c>
      <c r="C214" s="14">
        <v>0.8354166666666667</v>
      </c>
      <c r="D214" s="20" t="s">
        <v>192</v>
      </c>
      <c r="E214" s="15" t="s">
        <v>192</v>
      </c>
      <c r="F214" s="83">
        <v>3.2</v>
      </c>
      <c r="G214" s="16">
        <v>42692</v>
      </c>
      <c r="H214" s="17">
        <v>0.01875</v>
      </c>
      <c r="I214" s="104" t="s">
        <v>216</v>
      </c>
      <c r="J214" s="18">
        <f t="shared" si="3"/>
        <v>0.8166666666666667</v>
      </c>
      <c r="K214" s="19"/>
    </row>
    <row r="215" spans="1:11" ht="20.25">
      <c r="A215" s="140">
        <v>213</v>
      </c>
      <c r="B215" s="141">
        <v>42692</v>
      </c>
      <c r="C215" s="142">
        <v>0.5541666666666667</v>
      </c>
      <c r="D215" s="145" t="s">
        <v>203</v>
      </c>
      <c r="E215" s="143" t="s">
        <v>203</v>
      </c>
      <c r="F215" s="144">
        <v>4.6</v>
      </c>
      <c r="G215" s="141">
        <v>42692</v>
      </c>
      <c r="H215" s="145">
        <v>0.6361111111111112</v>
      </c>
      <c r="I215" s="146" t="s">
        <v>30</v>
      </c>
      <c r="J215" s="142">
        <f t="shared" si="3"/>
        <v>0.08194444444444449</v>
      </c>
      <c r="K215" s="147" t="s">
        <v>157</v>
      </c>
    </row>
    <row r="216" spans="1:11" ht="20.25">
      <c r="A216" s="12">
        <v>214</v>
      </c>
      <c r="B216" s="13">
        <v>42693</v>
      </c>
      <c r="C216" s="14">
        <v>0.27847222222222223</v>
      </c>
      <c r="D216" s="20" t="s">
        <v>183</v>
      </c>
      <c r="E216" s="15" t="s">
        <v>185</v>
      </c>
      <c r="F216" s="83">
        <v>4.5</v>
      </c>
      <c r="G216" s="16">
        <v>42692</v>
      </c>
      <c r="H216" s="17">
        <v>0.015972222222222224</v>
      </c>
      <c r="I216" s="104" t="s">
        <v>183</v>
      </c>
      <c r="J216" s="18">
        <f t="shared" si="3"/>
        <v>0.2625</v>
      </c>
      <c r="K216" s="19"/>
    </row>
    <row r="217" spans="1:11" ht="20.25">
      <c r="A217" s="140">
        <v>215</v>
      </c>
      <c r="B217" s="141">
        <v>42693</v>
      </c>
      <c r="C217" s="142">
        <v>0.42083333333333334</v>
      </c>
      <c r="D217" s="145" t="s">
        <v>197</v>
      </c>
      <c r="E217" s="143" t="s">
        <v>197</v>
      </c>
      <c r="F217" s="144">
        <v>3</v>
      </c>
      <c r="G217" s="141">
        <v>42693</v>
      </c>
      <c r="H217" s="145">
        <v>0.4840277777777778</v>
      </c>
      <c r="I217" s="146" t="s">
        <v>222</v>
      </c>
      <c r="J217" s="142">
        <f t="shared" si="3"/>
        <v>0.06319444444444444</v>
      </c>
      <c r="K217" s="147" t="s">
        <v>157</v>
      </c>
    </row>
    <row r="218" spans="1:11" ht="20.25">
      <c r="A218" s="12">
        <v>216</v>
      </c>
      <c r="B218" s="13">
        <v>42695</v>
      </c>
      <c r="C218" s="14">
        <v>0.5083333333333333</v>
      </c>
      <c r="D218" s="15" t="s">
        <v>52</v>
      </c>
      <c r="E218" s="15" t="s">
        <v>52</v>
      </c>
      <c r="F218" s="83"/>
      <c r="G218" s="16">
        <v>42696</v>
      </c>
      <c r="H218" s="17">
        <v>0.66875</v>
      </c>
      <c r="I218" s="105" t="s">
        <v>166</v>
      </c>
      <c r="J218" s="18">
        <f t="shared" si="3"/>
        <v>0.16041666666666665</v>
      </c>
      <c r="K218" s="19" t="s">
        <v>241</v>
      </c>
    </row>
    <row r="219" spans="1:11" ht="20.25">
      <c r="A219" s="120">
        <v>217</v>
      </c>
      <c r="B219" s="115">
        <v>42695</v>
      </c>
      <c r="C219" s="118">
        <v>0.5395833333333333</v>
      </c>
      <c r="D219" s="116" t="s">
        <v>198</v>
      </c>
      <c r="E219" s="121" t="s">
        <v>199</v>
      </c>
      <c r="F219" s="114">
        <v>5</v>
      </c>
      <c r="G219" s="115">
        <v>42695</v>
      </c>
      <c r="H219" s="116">
        <v>0.5354166666666667</v>
      </c>
      <c r="I219" s="117" t="s">
        <v>221</v>
      </c>
      <c r="J219" s="118">
        <f t="shared" si="3"/>
        <v>0.004166666666666652</v>
      </c>
      <c r="K219" s="119" t="s">
        <v>157</v>
      </c>
    </row>
    <row r="220" spans="1:11" ht="20.25">
      <c r="A220" s="12">
        <v>218</v>
      </c>
      <c r="B220" s="13">
        <v>42695</v>
      </c>
      <c r="C220" s="14">
        <v>0.9402777777777778</v>
      </c>
      <c r="D220" s="20" t="s">
        <v>203</v>
      </c>
      <c r="E220" s="15" t="s">
        <v>203</v>
      </c>
      <c r="F220" s="83">
        <v>5</v>
      </c>
      <c r="G220" s="16">
        <v>42696</v>
      </c>
      <c r="H220" s="17">
        <v>0.66875</v>
      </c>
      <c r="I220" s="104" t="s">
        <v>30</v>
      </c>
      <c r="J220" s="18">
        <f t="shared" si="3"/>
        <v>0.2715277777777778</v>
      </c>
      <c r="K220" s="19"/>
    </row>
    <row r="221" spans="1:11" ht="20.25">
      <c r="A221" s="12">
        <v>219</v>
      </c>
      <c r="B221" s="13">
        <v>42696</v>
      </c>
      <c r="C221" s="14">
        <v>0.12638888888888888</v>
      </c>
      <c r="D221" s="15" t="s">
        <v>19</v>
      </c>
      <c r="E221" s="15" t="s">
        <v>19</v>
      </c>
      <c r="F221" s="83"/>
      <c r="G221" s="16">
        <v>42697</v>
      </c>
      <c r="H221" s="17">
        <v>0.0006944444444444445</v>
      </c>
      <c r="I221" s="105" t="s">
        <v>168</v>
      </c>
      <c r="J221" s="18">
        <f t="shared" si="3"/>
        <v>0.12569444444444444</v>
      </c>
      <c r="K221" s="19" t="s">
        <v>241</v>
      </c>
    </row>
    <row r="222" spans="1:11" ht="20.25">
      <c r="A222" s="12">
        <v>220</v>
      </c>
      <c r="B222" s="13">
        <v>42696</v>
      </c>
      <c r="C222" s="14">
        <v>0.14027777777777778</v>
      </c>
      <c r="D222" s="15" t="s">
        <v>65</v>
      </c>
      <c r="E222" s="15" t="s">
        <v>115</v>
      </c>
      <c r="F222" s="83"/>
      <c r="G222" s="16">
        <v>42695</v>
      </c>
      <c r="H222" s="17">
        <v>0.3055555555555555</v>
      </c>
      <c r="I222" s="105" t="s">
        <v>167</v>
      </c>
      <c r="J222" s="18">
        <f t="shared" si="3"/>
        <v>0.16527777777777775</v>
      </c>
      <c r="K222" s="19" t="s">
        <v>241</v>
      </c>
    </row>
    <row r="223" spans="1:11" ht="20.25">
      <c r="A223" s="12">
        <v>221</v>
      </c>
      <c r="B223" s="13">
        <v>42697</v>
      </c>
      <c r="C223" s="14">
        <v>0.4451388888888889</v>
      </c>
      <c r="D223" s="15" t="s">
        <v>52</v>
      </c>
      <c r="E223" s="15" t="s">
        <v>52</v>
      </c>
      <c r="F223" s="83"/>
      <c r="G223" s="16">
        <v>42696</v>
      </c>
      <c r="H223" s="17">
        <v>0.66875</v>
      </c>
      <c r="I223" s="105" t="s">
        <v>166</v>
      </c>
      <c r="J223" s="18">
        <f t="shared" si="3"/>
        <v>0.22361111111111104</v>
      </c>
      <c r="K223" s="19" t="s">
        <v>241</v>
      </c>
    </row>
    <row r="224" spans="1:11" ht="20.25">
      <c r="A224" s="140">
        <v>222</v>
      </c>
      <c r="B224" s="141">
        <v>42698</v>
      </c>
      <c r="C224" s="142">
        <v>0.15416666666666667</v>
      </c>
      <c r="D224" s="143" t="s">
        <v>92</v>
      </c>
      <c r="E224" s="143" t="s">
        <v>124</v>
      </c>
      <c r="F224" s="144">
        <v>7</v>
      </c>
      <c r="G224" s="141">
        <v>42698</v>
      </c>
      <c r="H224" s="145">
        <v>0.779861111111111</v>
      </c>
      <c r="I224" s="146" t="s">
        <v>148</v>
      </c>
      <c r="J224" s="142">
        <f t="shared" si="3"/>
        <v>0.6256944444444443</v>
      </c>
      <c r="K224" s="147" t="s">
        <v>157</v>
      </c>
    </row>
    <row r="225" spans="1:11" ht="20.25">
      <c r="A225" s="140">
        <v>223</v>
      </c>
      <c r="B225" s="141">
        <v>42698</v>
      </c>
      <c r="C225" s="142">
        <v>0.2354166666666667</v>
      </c>
      <c r="D225" s="145" t="s">
        <v>196</v>
      </c>
      <c r="E225" s="143" t="s">
        <v>68</v>
      </c>
      <c r="F225" s="144">
        <v>3.3</v>
      </c>
      <c r="G225" s="141">
        <v>42698</v>
      </c>
      <c r="H225" s="145">
        <v>0.3458333333333334</v>
      </c>
      <c r="I225" s="146" t="s">
        <v>68</v>
      </c>
      <c r="J225" s="142">
        <f t="shared" si="3"/>
        <v>0.11041666666666669</v>
      </c>
      <c r="K225" s="147" t="s">
        <v>157</v>
      </c>
    </row>
    <row r="226" spans="1:11" ht="20.25">
      <c r="A226" s="12">
        <v>224</v>
      </c>
      <c r="B226" s="13">
        <v>42698</v>
      </c>
      <c r="C226" s="14">
        <v>0.27847222222222223</v>
      </c>
      <c r="D226" s="20" t="s">
        <v>21</v>
      </c>
      <c r="E226" s="15" t="s">
        <v>21</v>
      </c>
      <c r="F226" s="83"/>
      <c r="G226" s="16"/>
      <c r="H226" s="17"/>
      <c r="I226" s="105" t="s">
        <v>186</v>
      </c>
      <c r="J226" s="18">
        <f t="shared" si="3"/>
        <v>0.27847222222222223</v>
      </c>
      <c r="K226" s="19"/>
    </row>
    <row r="227" spans="1:11" ht="20.25">
      <c r="A227" s="12">
        <v>225</v>
      </c>
      <c r="B227" s="13">
        <v>42698</v>
      </c>
      <c r="C227" s="14">
        <v>0.3819444444444444</v>
      </c>
      <c r="D227" s="20" t="s">
        <v>203</v>
      </c>
      <c r="E227" s="15" t="s">
        <v>203</v>
      </c>
      <c r="F227" s="83"/>
      <c r="G227" s="16"/>
      <c r="H227" s="17"/>
      <c r="I227" s="105" t="s">
        <v>186</v>
      </c>
      <c r="J227" s="18">
        <f t="shared" si="3"/>
        <v>0.3819444444444444</v>
      </c>
      <c r="K227" s="19"/>
    </row>
    <row r="228" spans="1:11" ht="20.25">
      <c r="A228" s="12">
        <v>226</v>
      </c>
      <c r="B228" s="13">
        <v>42698</v>
      </c>
      <c r="C228" s="14">
        <v>0.5493055555555556</v>
      </c>
      <c r="D228" s="15" t="s">
        <v>187</v>
      </c>
      <c r="E228" s="15" t="s">
        <v>187</v>
      </c>
      <c r="F228" s="83">
        <v>2.7</v>
      </c>
      <c r="G228" s="16">
        <v>42698</v>
      </c>
      <c r="H228" s="17">
        <v>0.7618055555555556</v>
      </c>
      <c r="I228" s="104" t="s">
        <v>187</v>
      </c>
      <c r="J228" s="18">
        <f t="shared" si="3"/>
        <v>0.21250000000000002</v>
      </c>
      <c r="K228" s="19"/>
    </row>
    <row r="229" spans="1:11" ht="20.25">
      <c r="A229" s="12">
        <v>227</v>
      </c>
      <c r="B229" s="13">
        <v>42698</v>
      </c>
      <c r="C229" s="14">
        <v>0.6805555555555555</v>
      </c>
      <c r="D229" s="15" t="s">
        <v>91</v>
      </c>
      <c r="E229" s="15" t="s">
        <v>123</v>
      </c>
      <c r="F229" s="83"/>
      <c r="G229" s="16">
        <v>42697</v>
      </c>
      <c r="H229" s="17">
        <v>0.17777777777777778</v>
      </c>
      <c r="I229" s="105" t="s">
        <v>165</v>
      </c>
      <c r="J229" s="18">
        <f t="shared" si="3"/>
        <v>0.5027777777777777</v>
      </c>
      <c r="K229" s="19" t="s">
        <v>241</v>
      </c>
    </row>
    <row r="230" spans="1:11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125</v>
      </c>
      <c r="F230" s="83"/>
      <c r="G230" s="16">
        <v>42699</v>
      </c>
      <c r="H230" s="17">
        <v>0.325</v>
      </c>
      <c r="I230" s="105" t="s">
        <v>164</v>
      </c>
      <c r="J230" s="18">
        <f t="shared" si="3"/>
        <v>0.51875</v>
      </c>
      <c r="K230" s="19" t="s">
        <v>241</v>
      </c>
    </row>
    <row r="231" spans="1:11" ht="20.25">
      <c r="A231" s="140">
        <v>229</v>
      </c>
      <c r="B231" s="141">
        <v>42698</v>
      </c>
      <c r="C231" s="142">
        <v>0.9222222222222222</v>
      </c>
      <c r="D231" s="145" t="s">
        <v>147</v>
      </c>
      <c r="E231" s="143" t="s">
        <v>147</v>
      </c>
      <c r="F231" s="144">
        <v>7</v>
      </c>
      <c r="G231" s="141">
        <v>42698</v>
      </c>
      <c r="H231" s="145">
        <v>0.779861111111111</v>
      </c>
      <c r="I231" s="146" t="s">
        <v>223</v>
      </c>
      <c r="J231" s="142">
        <f t="shared" si="3"/>
        <v>0.14236111111111116</v>
      </c>
      <c r="K231" s="147" t="s">
        <v>157</v>
      </c>
    </row>
    <row r="232" spans="1:11" ht="20.25">
      <c r="A232" s="140">
        <v>230</v>
      </c>
      <c r="B232" s="141">
        <v>42699</v>
      </c>
      <c r="C232" s="142">
        <v>0.14791666666666667</v>
      </c>
      <c r="D232" s="143" t="s">
        <v>60</v>
      </c>
      <c r="E232" s="143" t="s">
        <v>97</v>
      </c>
      <c r="F232" s="144">
        <v>6.5</v>
      </c>
      <c r="G232" s="141">
        <v>42699</v>
      </c>
      <c r="H232" s="145">
        <v>0.6</v>
      </c>
      <c r="I232" s="146" t="s">
        <v>135</v>
      </c>
      <c r="J232" s="142">
        <f t="shared" si="3"/>
        <v>0.4520833333333333</v>
      </c>
      <c r="K232" s="147"/>
    </row>
    <row r="233" spans="1:11" ht="20.25">
      <c r="A233" s="12">
        <v>231</v>
      </c>
      <c r="B233" s="13">
        <v>42699</v>
      </c>
      <c r="C233" s="14">
        <v>0.6333333333333333</v>
      </c>
      <c r="D233" s="20" t="s">
        <v>173</v>
      </c>
      <c r="E233" s="15" t="s">
        <v>175</v>
      </c>
      <c r="F233" s="83">
        <v>3.8</v>
      </c>
      <c r="G233" s="16">
        <v>42698</v>
      </c>
      <c r="H233" s="17">
        <v>0.7965277777777778</v>
      </c>
      <c r="I233" s="104" t="s">
        <v>205</v>
      </c>
      <c r="J233" s="18">
        <f t="shared" si="3"/>
        <v>0.16319444444444453</v>
      </c>
      <c r="K233" s="19"/>
    </row>
    <row r="234" spans="1:11" ht="20.25">
      <c r="A234" s="12">
        <v>232</v>
      </c>
      <c r="B234" s="13">
        <v>42700</v>
      </c>
      <c r="C234" s="14">
        <v>0.3888888888888889</v>
      </c>
      <c r="D234" s="15" t="s">
        <v>2</v>
      </c>
      <c r="E234" s="15" t="s">
        <v>126</v>
      </c>
      <c r="F234" s="83">
        <v>4.6</v>
      </c>
      <c r="G234" s="16">
        <v>42700</v>
      </c>
      <c r="H234" s="17">
        <v>0.2041666666666667</v>
      </c>
      <c r="I234" s="104" t="s">
        <v>125</v>
      </c>
      <c r="J234" s="18">
        <f t="shared" si="3"/>
        <v>0.1847222222222222</v>
      </c>
      <c r="K234" s="19"/>
    </row>
    <row r="235" spans="1:11" ht="20.25">
      <c r="A235" s="140">
        <v>233</v>
      </c>
      <c r="B235" s="141">
        <v>42700</v>
      </c>
      <c r="C235" s="142">
        <v>0.5506944444444445</v>
      </c>
      <c r="D235" s="145" t="s">
        <v>191</v>
      </c>
      <c r="E235" s="143" t="s">
        <v>191</v>
      </c>
      <c r="F235" s="144">
        <v>5.1</v>
      </c>
      <c r="G235" s="141">
        <v>42700</v>
      </c>
      <c r="H235" s="145">
        <v>0.3909722222222222</v>
      </c>
      <c r="I235" s="146" t="s">
        <v>215</v>
      </c>
      <c r="J235" s="142">
        <f t="shared" si="3"/>
        <v>0.15972222222222227</v>
      </c>
      <c r="K235" s="147"/>
    </row>
    <row r="236" spans="1:11" ht="20.25">
      <c r="A236" s="12">
        <v>234</v>
      </c>
      <c r="B236" s="13">
        <v>42700</v>
      </c>
      <c r="C236" s="14">
        <v>0.8395833333333332</v>
      </c>
      <c r="D236" s="15" t="s">
        <v>90</v>
      </c>
      <c r="E236" s="15" t="s">
        <v>118</v>
      </c>
      <c r="F236" s="83">
        <v>4.1</v>
      </c>
      <c r="G236" s="16">
        <v>42700</v>
      </c>
      <c r="H236" s="17">
        <v>0.22430555555555556</v>
      </c>
      <c r="I236" s="104" t="s">
        <v>151</v>
      </c>
      <c r="J236" s="18">
        <f t="shared" si="3"/>
        <v>0.6152777777777777</v>
      </c>
      <c r="K236" s="19"/>
    </row>
    <row r="237" spans="1:11" ht="20.25">
      <c r="A237" s="140">
        <v>235</v>
      </c>
      <c r="B237" s="141">
        <v>42700</v>
      </c>
      <c r="C237" s="142">
        <v>0.9409722222222222</v>
      </c>
      <c r="D237" s="145" t="s">
        <v>183</v>
      </c>
      <c r="E237" s="143" t="s">
        <v>185</v>
      </c>
      <c r="F237" s="144">
        <v>4.3</v>
      </c>
      <c r="G237" s="141">
        <v>42700</v>
      </c>
      <c r="H237" s="145">
        <v>0.8631944444444444</v>
      </c>
      <c r="I237" s="146" t="s">
        <v>212</v>
      </c>
      <c r="J237" s="142">
        <f t="shared" si="3"/>
        <v>0.07777777777777783</v>
      </c>
      <c r="K237" s="147" t="s">
        <v>157</v>
      </c>
    </row>
    <row r="238" spans="1:11" ht="20.25">
      <c r="A238" s="12">
        <v>236</v>
      </c>
      <c r="B238" s="13">
        <v>42701</v>
      </c>
      <c r="C238" s="14">
        <v>0.05069444444444445</v>
      </c>
      <c r="D238" s="20" t="s">
        <v>180</v>
      </c>
      <c r="E238" s="15" t="s">
        <v>182</v>
      </c>
      <c r="F238" s="83">
        <v>3.3</v>
      </c>
      <c r="G238" s="16">
        <v>42701</v>
      </c>
      <c r="H238" s="17">
        <v>0.5520833333333334</v>
      </c>
      <c r="I238" s="104" t="s">
        <v>208</v>
      </c>
      <c r="J238" s="18">
        <f t="shared" si="3"/>
        <v>0.5013888888888889</v>
      </c>
      <c r="K238" s="19"/>
    </row>
    <row r="239" spans="1:11" ht="20.25">
      <c r="A239" s="12">
        <v>237</v>
      </c>
      <c r="B239" s="13">
        <v>42701</v>
      </c>
      <c r="C239" s="14">
        <v>0.5055555555555555</v>
      </c>
      <c r="D239" s="15" t="s">
        <v>91</v>
      </c>
      <c r="E239" s="15" t="s">
        <v>122</v>
      </c>
      <c r="F239" s="83">
        <v>4.7</v>
      </c>
      <c r="G239" s="16">
        <v>42701</v>
      </c>
      <c r="H239" s="17">
        <v>0.7034722222222222</v>
      </c>
      <c r="I239" s="104" t="s">
        <v>152</v>
      </c>
      <c r="J239" s="18">
        <f t="shared" si="3"/>
        <v>0.19791666666666663</v>
      </c>
      <c r="K239" s="19"/>
    </row>
    <row r="240" spans="1:11" ht="20.25">
      <c r="A240" s="12">
        <v>238</v>
      </c>
      <c r="B240" s="13">
        <v>42701</v>
      </c>
      <c r="C240" s="14">
        <v>0.7458333333333332</v>
      </c>
      <c r="D240" s="20" t="s">
        <v>194</v>
      </c>
      <c r="E240" s="15" t="s">
        <v>194</v>
      </c>
      <c r="F240" s="83">
        <v>4.1</v>
      </c>
      <c r="G240" s="16">
        <v>42700</v>
      </c>
      <c r="H240" s="17">
        <v>0.8263888888888888</v>
      </c>
      <c r="I240" s="104" t="s">
        <v>224</v>
      </c>
      <c r="J240" s="18">
        <f t="shared" si="3"/>
        <v>0.0805555555555556</v>
      </c>
      <c r="K240" s="19"/>
    </row>
    <row r="241" spans="1:11" ht="20.25">
      <c r="A241" s="12">
        <v>239</v>
      </c>
      <c r="B241" s="13">
        <v>42701</v>
      </c>
      <c r="C241" s="14">
        <v>0.8930555555555556</v>
      </c>
      <c r="D241" s="20" t="s">
        <v>203</v>
      </c>
      <c r="E241" s="15" t="s">
        <v>203</v>
      </c>
      <c r="F241" s="83">
        <v>5.1</v>
      </c>
      <c r="G241" s="16">
        <v>42701</v>
      </c>
      <c r="H241" s="17">
        <v>0.2576388888888889</v>
      </c>
      <c r="I241" s="104" t="s">
        <v>52</v>
      </c>
      <c r="J241" s="18">
        <f t="shared" si="3"/>
        <v>0.6354166666666667</v>
      </c>
      <c r="K241" s="19"/>
    </row>
    <row r="242" spans="1:11" ht="20.25">
      <c r="A242" s="12">
        <v>240</v>
      </c>
      <c r="B242" s="13">
        <v>42702</v>
      </c>
      <c r="C242" s="14">
        <v>0.9618055555555555</v>
      </c>
      <c r="D242" s="20" t="s">
        <v>180</v>
      </c>
      <c r="E242" s="15" t="s">
        <v>181</v>
      </c>
      <c r="F242" s="83">
        <v>3.3</v>
      </c>
      <c r="G242" s="16">
        <v>42701</v>
      </c>
      <c r="H242" s="17">
        <v>0.5520833333333334</v>
      </c>
      <c r="I242" s="104" t="s">
        <v>209</v>
      </c>
      <c r="J242" s="18">
        <f t="shared" si="3"/>
        <v>0.4097222222222221</v>
      </c>
      <c r="K242" s="19"/>
    </row>
    <row r="243" spans="1:11" ht="20.25">
      <c r="A243" s="12">
        <v>241</v>
      </c>
      <c r="B243" s="13">
        <v>42703</v>
      </c>
      <c r="C243" s="14">
        <v>0.3833333333333333</v>
      </c>
      <c r="D243" s="20" t="s">
        <v>190</v>
      </c>
      <c r="E243" s="15" t="s">
        <v>190</v>
      </c>
      <c r="F243" s="83">
        <v>4.5</v>
      </c>
      <c r="G243" s="16">
        <v>42703</v>
      </c>
      <c r="H243" s="17">
        <v>0.5673611111111111</v>
      </c>
      <c r="I243" s="104" t="s">
        <v>190</v>
      </c>
      <c r="J243" s="18">
        <f t="shared" si="3"/>
        <v>0.1840277777777778</v>
      </c>
      <c r="K243" s="19"/>
    </row>
    <row r="244" spans="1:11" ht="20.25">
      <c r="A244" s="12">
        <v>242</v>
      </c>
      <c r="B244" s="13">
        <v>42703</v>
      </c>
      <c r="C244" s="14">
        <v>0.44305555555555554</v>
      </c>
      <c r="D244" s="15" t="s">
        <v>89</v>
      </c>
      <c r="E244" s="15" t="s">
        <v>89</v>
      </c>
      <c r="F244" s="83">
        <v>4.4</v>
      </c>
      <c r="G244" s="16">
        <v>42703</v>
      </c>
      <c r="H244" s="17">
        <v>0.8395833333333332</v>
      </c>
      <c r="I244" s="104" t="s">
        <v>89</v>
      </c>
      <c r="J244" s="18">
        <f t="shared" si="3"/>
        <v>0.3965277777777777</v>
      </c>
      <c r="K244" s="19"/>
    </row>
    <row r="245" spans="1:11" ht="20.25">
      <c r="A245" s="12">
        <v>243</v>
      </c>
      <c r="B245" s="13">
        <v>42703</v>
      </c>
      <c r="C245" s="14">
        <v>0.4902777777777778</v>
      </c>
      <c r="D245" s="15" t="s">
        <v>90</v>
      </c>
      <c r="E245" s="15" t="s">
        <v>118</v>
      </c>
      <c r="F245" s="83">
        <v>4.1</v>
      </c>
      <c r="G245" s="16">
        <v>42703</v>
      </c>
      <c r="H245" s="17">
        <v>0.2972222222222222</v>
      </c>
      <c r="I245" s="104" t="s">
        <v>156</v>
      </c>
      <c r="J245" s="18">
        <f t="shared" si="3"/>
        <v>0.1930555555555556</v>
      </c>
      <c r="K245" s="19"/>
    </row>
    <row r="246" spans="1:11" ht="20.25">
      <c r="A246" s="12">
        <v>244</v>
      </c>
      <c r="B246" s="13">
        <v>42703</v>
      </c>
      <c r="C246" s="14">
        <v>0.80625</v>
      </c>
      <c r="D246" s="20" t="s">
        <v>44</v>
      </c>
      <c r="E246" s="15" t="s">
        <v>188</v>
      </c>
      <c r="F246" s="83">
        <v>4.3</v>
      </c>
      <c r="G246" s="16">
        <v>42702</v>
      </c>
      <c r="H246" s="17">
        <v>0.9993055555555556</v>
      </c>
      <c r="I246" s="104" t="s">
        <v>189</v>
      </c>
      <c r="J246" s="18">
        <f t="shared" si="3"/>
        <v>0.19305555555555554</v>
      </c>
      <c r="K246" s="19"/>
    </row>
    <row r="247" spans="1:11" ht="20.25">
      <c r="A247" s="12">
        <v>245</v>
      </c>
      <c r="B247" s="13">
        <v>42704</v>
      </c>
      <c r="C247" s="14">
        <v>0.12222222222222223</v>
      </c>
      <c r="D247" s="20" t="s">
        <v>147</v>
      </c>
      <c r="E247" s="15" t="s">
        <v>147</v>
      </c>
      <c r="F247" s="83">
        <v>5.3</v>
      </c>
      <c r="G247" s="16">
        <v>42705</v>
      </c>
      <c r="H247" s="17">
        <v>0.017361111111111112</v>
      </c>
      <c r="I247" s="104" t="s">
        <v>124</v>
      </c>
      <c r="J247" s="18">
        <f t="shared" si="3"/>
        <v>0.10486111111111113</v>
      </c>
      <c r="K247" s="19"/>
    </row>
    <row r="248" spans="1:11" ht="20.25">
      <c r="A248" s="140">
        <v>246</v>
      </c>
      <c r="B248" s="141">
        <v>42704</v>
      </c>
      <c r="C248" s="142">
        <v>0.13194444444444445</v>
      </c>
      <c r="D248" s="145" t="s">
        <v>198</v>
      </c>
      <c r="E248" s="143" t="s">
        <v>200</v>
      </c>
      <c r="F248" s="144">
        <v>3.3</v>
      </c>
      <c r="G248" s="141">
        <v>42704</v>
      </c>
      <c r="H248" s="145">
        <v>0.07222222222222223</v>
      </c>
      <c r="I248" s="146" t="s">
        <v>200</v>
      </c>
      <c r="J248" s="142">
        <f t="shared" si="3"/>
        <v>0.05972222222222222</v>
      </c>
      <c r="K248" s="147" t="s">
        <v>157</v>
      </c>
    </row>
    <row r="249" spans="1:11" ht="20.25">
      <c r="A249" s="140">
        <v>247</v>
      </c>
      <c r="B249" s="141">
        <v>42705</v>
      </c>
      <c r="C249" s="142">
        <v>0.2111111111111111</v>
      </c>
      <c r="D249" s="15" t="s">
        <v>90</v>
      </c>
      <c r="E249" s="15" t="s">
        <v>118</v>
      </c>
      <c r="F249" s="144">
        <v>6.2</v>
      </c>
      <c r="G249" s="141">
        <v>42705</v>
      </c>
      <c r="H249" s="145">
        <v>0.9444444444444445</v>
      </c>
      <c r="I249" s="146" t="s">
        <v>119</v>
      </c>
      <c r="J249" s="142">
        <f t="shared" si="3"/>
        <v>0.7333333333333334</v>
      </c>
      <c r="K249" s="147"/>
    </row>
    <row r="250" spans="1:11" ht="20.25">
      <c r="A250" s="140">
        <v>248</v>
      </c>
      <c r="B250" s="141">
        <v>42705</v>
      </c>
      <c r="C250" s="142">
        <v>0.3076388888888889</v>
      </c>
      <c r="D250" s="143" t="s">
        <v>38</v>
      </c>
      <c r="E250" s="143" t="s">
        <v>101</v>
      </c>
      <c r="F250" s="144">
        <v>5</v>
      </c>
      <c r="G250" s="141">
        <v>42705</v>
      </c>
      <c r="H250" s="145">
        <v>0.38958333333333334</v>
      </c>
      <c r="I250" s="146" t="s">
        <v>103</v>
      </c>
      <c r="J250" s="142">
        <f t="shared" si="3"/>
        <v>0.08194444444444443</v>
      </c>
      <c r="K250" s="147" t="s">
        <v>157</v>
      </c>
    </row>
    <row r="251" spans="1:11" ht="20.25">
      <c r="A251" s="12">
        <v>249</v>
      </c>
      <c r="B251" s="13">
        <v>42705</v>
      </c>
      <c r="C251" s="14">
        <v>0.49583333333333335</v>
      </c>
      <c r="D251" s="15" t="s">
        <v>54</v>
      </c>
      <c r="E251" s="15" t="s">
        <v>10</v>
      </c>
      <c r="F251" s="83">
        <v>4.5</v>
      </c>
      <c r="G251" s="16">
        <v>42705</v>
      </c>
      <c r="H251" s="17">
        <v>0.28194444444444444</v>
      </c>
      <c r="I251" s="104" t="s">
        <v>10</v>
      </c>
      <c r="J251" s="18">
        <f t="shared" si="3"/>
        <v>0.2138888888888889</v>
      </c>
      <c r="K251" s="19"/>
    </row>
    <row r="252" spans="1:11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111</v>
      </c>
      <c r="F252" s="83">
        <v>4.3</v>
      </c>
      <c r="G252" s="16">
        <v>42705</v>
      </c>
      <c r="H252" s="17">
        <v>0.29305555555555557</v>
      </c>
      <c r="I252" s="104" t="s">
        <v>143</v>
      </c>
      <c r="J252" s="18">
        <f t="shared" si="3"/>
        <v>0.6090277777777777</v>
      </c>
      <c r="K252" s="19"/>
    </row>
    <row r="253" spans="1:11" ht="20.25">
      <c r="A253" s="12">
        <v>251</v>
      </c>
      <c r="B253" s="13">
        <v>42706</v>
      </c>
      <c r="C253" s="14">
        <v>0.002777777777777778</v>
      </c>
      <c r="D253" s="20" t="s">
        <v>44</v>
      </c>
      <c r="E253" s="15" t="s">
        <v>189</v>
      </c>
      <c r="F253" s="83">
        <v>4</v>
      </c>
      <c r="G253" s="16">
        <v>42708</v>
      </c>
      <c r="H253" s="17">
        <v>0.3902777777777778</v>
      </c>
      <c r="I253" s="104" t="s">
        <v>44</v>
      </c>
      <c r="J253" s="18">
        <f t="shared" si="3"/>
        <v>0.3875</v>
      </c>
      <c r="K253" s="19"/>
    </row>
    <row r="254" spans="1:11" ht="20.25">
      <c r="A254" s="12">
        <v>252</v>
      </c>
      <c r="B254" s="13">
        <v>42706</v>
      </c>
      <c r="C254" s="14">
        <v>0.4895833333333333</v>
      </c>
      <c r="D254" s="20" t="s">
        <v>173</v>
      </c>
      <c r="E254" s="15" t="s">
        <v>175</v>
      </c>
      <c r="F254" s="83">
        <v>3.8</v>
      </c>
      <c r="G254" s="16">
        <v>42712</v>
      </c>
      <c r="H254" s="17">
        <v>0.7125</v>
      </c>
      <c r="I254" s="104" t="s">
        <v>205</v>
      </c>
      <c r="J254" s="18">
        <f t="shared" si="3"/>
        <v>0.2229166666666667</v>
      </c>
      <c r="K254" s="19"/>
    </row>
    <row r="255" spans="1:11" ht="20.25">
      <c r="A255" s="120">
        <v>253</v>
      </c>
      <c r="B255" s="115">
        <v>42706</v>
      </c>
      <c r="C255" s="118">
        <v>0.6291666666666667</v>
      </c>
      <c r="D255" s="116" t="s">
        <v>198</v>
      </c>
      <c r="E255" s="121" t="s">
        <v>201</v>
      </c>
      <c r="F255" s="114">
        <v>3.5</v>
      </c>
      <c r="G255" s="115">
        <v>42706</v>
      </c>
      <c r="H255" s="116">
        <v>0.6604166666666667</v>
      </c>
      <c r="I255" s="117" t="s">
        <v>220</v>
      </c>
      <c r="J255" s="118">
        <f t="shared" si="3"/>
        <v>0.03125</v>
      </c>
      <c r="K255" s="119" t="s">
        <v>157</v>
      </c>
    </row>
    <row r="256" spans="1:11" ht="20.25">
      <c r="A256" s="12">
        <v>254</v>
      </c>
      <c r="B256" s="22">
        <v>42706</v>
      </c>
      <c r="C256" s="23">
        <v>0.6875</v>
      </c>
      <c r="D256" s="24" t="s">
        <v>17</v>
      </c>
      <c r="E256" s="24" t="s">
        <v>18</v>
      </c>
      <c r="F256" s="85"/>
      <c r="G256" s="25">
        <v>42707</v>
      </c>
      <c r="H256" s="26">
        <v>0.95</v>
      </c>
      <c r="I256" s="106" t="s">
        <v>163</v>
      </c>
      <c r="J256" s="18">
        <f t="shared" si="3"/>
        <v>0.26249999999999996</v>
      </c>
      <c r="K256" s="19" t="s">
        <v>241</v>
      </c>
    </row>
    <row r="257" spans="1:11" ht="20.25">
      <c r="A257" s="140">
        <v>255</v>
      </c>
      <c r="B257" s="141">
        <v>42707</v>
      </c>
      <c r="C257" s="142">
        <v>0.22013888888888888</v>
      </c>
      <c r="D257" s="143" t="s">
        <v>65</v>
      </c>
      <c r="E257" s="143" t="s">
        <v>115</v>
      </c>
      <c r="F257" s="144">
        <v>3</v>
      </c>
      <c r="G257" s="141">
        <v>42707</v>
      </c>
      <c r="H257" s="145">
        <v>0.26458333333333334</v>
      </c>
      <c r="I257" s="146" t="s">
        <v>155</v>
      </c>
      <c r="J257" s="142">
        <f t="shared" si="3"/>
        <v>0.04444444444444445</v>
      </c>
      <c r="K257" s="147" t="s">
        <v>157</v>
      </c>
    </row>
    <row r="258" spans="1:11" ht="20.25">
      <c r="A258" s="12">
        <v>256</v>
      </c>
      <c r="B258" s="13">
        <v>42707</v>
      </c>
      <c r="C258" s="14">
        <v>0.2708333333333333</v>
      </c>
      <c r="D258" s="20" t="s">
        <v>193</v>
      </c>
      <c r="E258" s="15" t="s">
        <v>193</v>
      </c>
      <c r="F258" s="83">
        <v>5.4</v>
      </c>
      <c r="G258" s="16">
        <v>42707</v>
      </c>
      <c r="H258" s="17">
        <v>0.5909722222222222</v>
      </c>
      <c r="I258" s="104" t="s">
        <v>218</v>
      </c>
      <c r="J258" s="18">
        <f t="shared" si="3"/>
        <v>0.3201388888888889</v>
      </c>
      <c r="K258" s="19"/>
    </row>
    <row r="259" spans="1:11" ht="20.25">
      <c r="A259" s="12">
        <v>257</v>
      </c>
      <c r="B259" s="13">
        <v>42707</v>
      </c>
      <c r="C259" s="14">
        <v>0.3444444444444445</v>
      </c>
      <c r="D259" s="15" t="s">
        <v>91</v>
      </c>
      <c r="E259" s="15" t="s">
        <v>122</v>
      </c>
      <c r="F259" s="83">
        <v>3.5</v>
      </c>
      <c r="G259" s="16">
        <v>42707</v>
      </c>
      <c r="H259" s="17">
        <v>0.7020833333333334</v>
      </c>
      <c r="I259" s="104" t="s">
        <v>153</v>
      </c>
      <c r="J259" s="18">
        <f aca="true" t="shared" si="4" ref="J259:J293">ABS(C259-H259)</f>
        <v>0.3576388888888889</v>
      </c>
      <c r="K259" s="19"/>
    </row>
    <row r="260" spans="1:11" ht="20.25">
      <c r="A260" s="12">
        <v>258</v>
      </c>
      <c r="B260" s="13">
        <v>42707</v>
      </c>
      <c r="C260" s="14">
        <v>0.37083333333333335</v>
      </c>
      <c r="D260" s="20" t="s">
        <v>197</v>
      </c>
      <c r="E260" s="15" t="s">
        <v>197</v>
      </c>
      <c r="F260" s="83">
        <v>3.8</v>
      </c>
      <c r="G260" s="16">
        <v>42707</v>
      </c>
      <c r="H260" s="17">
        <v>0.1125</v>
      </c>
      <c r="I260" s="104" t="s">
        <v>222</v>
      </c>
      <c r="J260" s="18">
        <f t="shared" si="4"/>
        <v>0.25833333333333336</v>
      </c>
      <c r="K260" s="19"/>
    </row>
    <row r="261" spans="1:11" ht="20.25">
      <c r="A261" s="12">
        <v>259</v>
      </c>
      <c r="B261" s="13">
        <v>42707</v>
      </c>
      <c r="C261" s="14">
        <v>0.5493055555555556</v>
      </c>
      <c r="D261" s="20" t="s">
        <v>183</v>
      </c>
      <c r="E261" s="15" t="s">
        <v>183</v>
      </c>
      <c r="F261" s="83">
        <v>3.6</v>
      </c>
      <c r="G261" s="16">
        <v>42708</v>
      </c>
      <c r="H261" s="17">
        <v>0.17152777777777775</v>
      </c>
      <c r="I261" s="104" t="s">
        <v>213</v>
      </c>
      <c r="J261" s="18">
        <f t="shared" si="4"/>
        <v>0.3777777777777779</v>
      </c>
      <c r="K261" s="19"/>
    </row>
    <row r="262" spans="1:11" ht="20.25">
      <c r="A262" s="140">
        <v>260</v>
      </c>
      <c r="B262" s="141">
        <v>42707</v>
      </c>
      <c r="C262" s="142">
        <v>0.8902777777777778</v>
      </c>
      <c r="D262" s="145" t="s">
        <v>198</v>
      </c>
      <c r="E262" s="143" t="s">
        <v>199</v>
      </c>
      <c r="F262" s="144">
        <v>3.5</v>
      </c>
      <c r="G262" s="141">
        <v>42707</v>
      </c>
      <c r="H262" s="145">
        <v>0.9284722222222223</v>
      </c>
      <c r="I262" s="146" t="s">
        <v>219</v>
      </c>
      <c r="J262" s="142">
        <f t="shared" si="4"/>
        <v>0.03819444444444442</v>
      </c>
      <c r="K262" s="147" t="s">
        <v>157</v>
      </c>
    </row>
    <row r="263" spans="1:11" ht="20.25">
      <c r="A263" s="12">
        <v>261</v>
      </c>
      <c r="B263" s="13">
        <v>42707</v>
      </c>
      <c r="C263" s="14">
        <v>0.9201388888888888</v>
      </c>
      <c r="D263" s="15" t="s">
        <v>93</v>
      </c>
      <c r="E263" s="15" t="s">
        <v>127</v>
      </c>
      <c r="F263" s="83"/>
      <c r="G263" s="16">
        <v>42708</v>
      </c>
      <c r="H263" s="17">
        <v>0.8986111111111111</v>
      </c>
      <c r="I263" s="105" t="s">
        <v>162</v>
      </c>
      <c r="J263" s="18">
        <f t="shared" si="4"/>
        <v>0.0215277777777777</v>
      </c>
      <c r="K263" s="19" t="s">
        <v>241</v>
      </c>
    </row>
    <row r="264" spans="1:11" ht="20.25">
      <c r="A264" s="12">
        <v>262</v>
      </c>
      <c r="B264" s="13">
        <v>42708</v>
      </c>
      <c r="C264" s="14">
        <v>0.06944444444444443</v>
      </c>
      <c r="D264" s="20" t="s">
        <v>52</v>
      </c>
      <c r="E264" s="15" t="s">
        <v>202</v>
      </c>
      <c r="F264" s="83">
        <v>4.8</v>
      </c>
      <c r="G264" s="16">
        <v>42708</v>
      </c>
      <c r="H264" s="17">
        <v>0.5930555555555556</v>
      </c>
      <c r="I264" s="104" t="s">
        <v>52</v>
      </c>
      <c r="J264" s="18">
        <f t="shared" si="4"/>
        <v>0.5236111111111111</v>
      </c>
      <c r="K264" s="19"/>
    </row>
    <row r="265" spans="1:11" ht="20.25">
      <c r="A265" s="140">
        <v>263</v>
      </c>
      <c r="B265" s="175">
        <v>42708</v>
      </c>
      <c r="C265" s="176">
        <v>0.07569444444444444</v>
      </c>
      <c r="D265" s="177" t="s">
        <v>22</v>
      </c>
      <c r="E265" s="177" t="s">
        <v>23</v>
      </c>
      <c r="F265" s="178">
        <v>5</v>
      </c>
      <c r="G265" s="175">
        <v>42708</v>
      </c>
      <c r="H265" s="176">
        <v>0.1951388888888889</v>
      </c>
      <c r="I265" s="179" t="s">
        <v>87</v>
      </c>
      <c r="J265" s="142">
        <f t="shared" si="4"/>
        <v>0.11944444444444445</v>
      </c>
      <c r="K265" s="147" t="s">
        <v>157</v>
      </c>
    </row>
    <row r="266" spans="1:11" ht="20.25">
      <c r="A266" s="12">
        <v>264</v>
      </c>
      <c r="B266" s="22">
        <v>42708</v>
      </c>
      <c r="C266" s="23">
        <v>0.20902777777777778</v>
      </c>
      <c r="D266" s="24" t="s">
        <v>21</v>
      </c>
      <c r="E266" s="24" t="s">
        <v>21</v>
      </c>
      <c r="F266" s="85"/>
      <c r="G266" s="25">
        <v>42707</v>
      </c>
      <c r="H266" s="26">
        <v>0.041666666666666664</v>
      </c>
      <c r="I266" s="106" t="s">
        <v>160</v>
      </c>
      <c r="J266" s="18">
        <f t="shared" si="4"/>
        <v>0.16736111111111113</v>
      </c>
      <c r="K266" s="19" t="s">
        <v>241</v>
      </c>
    </row>
    <row r="267" spans="1:11" ht="20.25">
      <c r="A267" s="12">
        <v>265</v>
      </c>
      <c r="B267" s="13">
        <v>42708</v>
      </c>
      <c r="C267" s="14">
        <v>0.20972222222222223</v>
      </c>
      <c r="D267" s="20" t="s">
        <v>21</v>
      </c>
      <c r="E267" s="15" t="s">
        <v>21</v>
      </c>
      <c r="F267" s="83"/>
      <c r="G267" s="16"/>
      <c r="H267" s="17"/>
      <c r="I267" s="105" t="s">
        <v>186</v>
      </c>
      <c r="J267" s="18">
        <f t="shared" si="4"/>
        <v>0.20972222222222223</v>
      </c>
      <c r="K267" s="19"/>
    </row>
    <row r="268" spans="1:11" ht="20.25">
      <c r="A268" s="12">
        <v>266</v>
      </c>
      <c r="B268" s="22">
        <v>42708</v>
      </c>
      <c r="C268" s="23">
        <v>0.25</v>
      </c>
      <c r="D268" s="24" t="s">
        <v>19</v>
      </c>
      <c r="E268" s="24" t="s">
        <v>20</v>
      </c>
      <c r="F268" s="85"/>
      <c r="G268" s="25">
        <v>42707</v>
      </c>
      <c r="H268" s="26">
        <v>0.5819444444444445</v>
      </c>
      <c r="I268" s="106" t="s">
        <v>161</v>
      </c>
      <c r="J268" s="18">
        <f t="shared" si="4"/>
        <v>0.3319444444444445</v>
      </c>
      <c r="K268" s="19" t="s">
        <v>241</v>
      </c>
    </row>
    <row r="269" spans="1:11" ht="20.25">
      <c r="A269" s="140">
        <v>267</v>
      </c>
      <c r="B269" s="141">
        <v>42708</v>
      </c>
      <c r="C269" s="142">
        <v>0.38125</v>
      </c>
      <c r="D269" s="143" t="s">
        <v>90</v>
      </c>
      <c r="E269" s="143" t="s">
        <v>119</v>
      </c>
      <c r="F269" s="144">
        <v>4.4</v>
      </c>
      <c r="G269" s="141">
        <v>42708</v>
      </c>
      <c r="H269" s="145">
        <v>0.4388888888888889</v>
      </c>
      <c r="I269" s="146" t="s">
        <v>119</v>
      </c>
      <c r="J269" s="142">
        <f t="shared" si="4"/>
        <v>0.057638888888888906</v>
      </c>
      <c r="K269" s="147" t="s">
        <v>157</v>
      </c>
    </row>
    <row r="270" spans="1:11" ht="20.25">
      <c r="A270" s="12">
        <v>268</v>
      </c>
      <c r="B270" s="13">
        <v>42708</v>
      </c>
      <c r="C270" s="14">
        <v>0.6131944444444445</v>
      </c>
      <c r="D270" s="20" t="s">
        <v>194</v>
      </c>
      <c r="E270" s="15" t="s">
        <v>194</v>
      </c>
      <c r="F270" s="83"/>
      <c r="G270" s="16"/>
      <c r="H270" s="17"/>
      <c r="I270" s="105" t="s">
        <v>186</v>
      </c>
      <c r="J270" s="18">
        <f t="shared" si="4"/>
        <v>0.6131944444444445</v>
      </c>
      <c r="K270" s="19"/>
    </row>
    <row r="271" spans="1:11" ht="20.25">
      <c r="A271" s="120">
        <v>269</v>
      </c>
      <c r="B271" s="115">
        <v>42708</v>
      </c>
      <c r="C271" s="118">
        <v>0.6159722222222223</v>
      </c>
      <c r="D271" s="116" t="s">
        <v>193</v>
      </c>
      <c r="E271" s="121" t="s">
        <v>193</v>
      </c>
      <c r="F271" s="114">
        <v>4.8</v>
      </c>
      <c r="G271" s="115">
        <v>42708</v>
      </c>
      <c r="H271" s="116">
        <v>0.5930555555555556</v>
      </c>
      <c r="I271" s="117" t="s">
        <v>52</v>
      </c>
      <c r="J271" s="118">
        <f t="shared" si="4"/>
        <v>0.022916666666666696</v>
      </c>
      <c r="K271" s="119" t="s">
        <v>157</v>
      </c>
    </row>
    <row r="272" spans="1:11" ht="20.25">
      <c r="A272" s="12">
        <v>270</v>
      </c>
      <c r="B272" s="13">
        <v>42708</v>
      </c>
      <c r="C272" s="14">
        <v>0.7013888888888888</v>
      </c>
      <c r="D272" s="20" t="s">
        <v>191</v>
      </c>
      <c r="E272" s="15" t="s">
        <v>191</v>
      </c>
      <c r="F272" s="83">
        <v>3.9</v>
      </c>
      <c r="G272" s="16">
        <v>42707</v>
      </c>
      <c r="H272" s="17">
        <v>0.6326388888888889</v>
      </c>
      <c r="I272" s="104" t="s">
        <v>191</v>
      </c>
      <c r="J272" s="18">
        <f t="shared" si="4"/>
        <v>0.06874999999999998</v>
      </c>
      <c r="K272" s="19"/>
    </row>
    <row r="273" spans="1:11" ht="20.25">
      <c r="A273" s="140">
        <v>271</v>
      </c>
      <c r="B273" s="141">
        <v>42708</v>
      </c>
      <c r="C273" s="142">
        <v>0.8604166666666666</v>
      </c>
      <c r="D273" s="143" t="s">
        <v>90</v>
      </c>
      <c r="E273" s="143" t="s">
        <v>118</v>
      </c>
      <c r="F273" s="144">
        <v>4.4</v>
      </c>
      <c r="G273" s="141">
        <v>42708</v>
      </c>
      <c r="H273" s="145">
        <v>0.80625</v>
      </c>
      <c r="I273" s="146" t="s">
        <v>119</v>
      </c>
      <c r="J273" s="142">
        <f t="shared" si="4"/>
        <v>0.054166666666666585</v>
      </c>
      <c r="K273" s="147" t="s">
        <v>157</v>
      </c>
    </row>
    <row r="274" spans="1:11" ht="20.25">
      <c r="A274" s="140">
        <v>272</v>
      </c>
      <c r="B274" s="141">
        <v>42709</v>
      </c>
      <c r="C274" s="142">
        <v>0.13541666666666666</v>
      </c>
      <c r="D274" s="145" t="s">
        <v>177</v>
      </c>
      <c r="E274" s="143" t="s">
        <v>178</v>
      </c>
      <c r="F274" s="144">
        <v>6.3</v>
      </c>
      <c r="G274" s="141">
        <v>42709</v>
      </c>
      <c r="H274" s="145">
        <v>0.05069444444444445</v>
      </c>
      <c r="I274" s="146" t="s">
        <v>207</v>
      </c>
      <c r="J274" s="142">
        <f t="shared" si="4"/>
        <v>0.0847222222222222</v>
      </c>
      <c r="K274" s="147" t="s">
        <v>157</v>
      </c>
    </row>
    <row r="275" spans="1:11" ht="20.25">
      <c r="A275" s="12">
        <v>273</v>
      </c>
      <c r="B275" s="22">
        <v>42709</v>
      </c>
      <c r="C275" s="23">
        <v>0.16666666666666666</v>
      </c>
      <c r="D275" s="24" t="s">
        <v>19</v>
      </c>
      <c r="E275" s="24" t="s">
        <v>28</v>
      </c>
      <c r="F275" s="85"/>
      <c r="G275" s="25"/>
      <c r="H275" s="26"/>
      <c r="I275" s="105" t="s">
        <v>186</v>
      </c>
      <c r="J275" s="18">
        <f t="shared" si="4"/>
        <v>0.16666666666666666</v>
      </c>
      <c r="K275" s="19"/>
    </row>
    <row r="276" spans="1:11" ht="20.25">
      <c r="A276" s="12">
        <v>274</v>
      </c>
      <c r="B276" s="13">
        <v>42709</v>
      </c>
      <c r="C276" s="14">
        <v>0.3347222222222222</v>
      </c>
      <c r="D276" s="15" t="s">
        <v>19</v>
      </c>
      <c r="E276" s="15" t="s">
        <v>19</v>
      </c>
      <c r="F276" s="83"/>
      <c r="G276" s="16"/>
      <c r="H276" s="17"/>
      <c r="I276" s="105" t="s">
        <v>186</v>
      </c>
      <c r="J276" s="18">
        <f t="shared" si="4"/>
        <v>0.3347222222222222</v>
      </c>
      <c r="K276" s="19"/>
    </row>
    <row r="277" spans="1:11" ht="20.25">
      <c r="A277" s="120">
        <v>275</v>
      </c>
      <c r="B277" s="129">
        <v>42709</v>
      </c>
      <c r="C277" s="130">
        <v>0.6194444444444445</v>
      </c>
      <c r="D277" s="131" t="s">
        <v>2</v>
      </c>
      <c r="E277" s="131" t="s">
        <v>2</v>
      </c>
      <c r="F277" s="132">
        <v>4.7</v>
      </c>
      <c r="G277" s="129">
        <v>42709</v>
      </c>
      <c r="H277" s="130">
        <v>0.6513888888888889</v>
      </c>
      <c r="I277" s="133" t="s">
        <v>125</v>
      </c>
      <c r="J277" s="118">
        <f t="shared" si="4"/>
        <v>0.03194444444444444</v>
      </c>
      <c r="K277" s="119" t="s">
        <v>157</v>
      </c>
    </row>
    <row r="278" spans="1:11" ht="20.25">
      <c r="A278" s="12">
        <v>276</v>
      </c>
      <c r="B278" s="22">
        <v>42709</v>
      </c>
      <c r="C278" s="23">
        <v>0.6444444444444445</v>
      </c>
      <c r="D278" s="24" t="s">
        <v>26</v>
      </c>
      <c r="E278" s="24" t="s">
        <v>27</v>
      </c>
      <c r="F278" s="85"/>
      <c r="G278" s="25"/>
      <c r="H278" s="26"/>
      <c r="I278" s="105" t="s">
        <v>186</v>
      </c>
      <c r="J278" s="18">
        <f t="shared" si="4"/>
        <v>0.6444444444444445</v>
      </c>
      <c r="K278" s="19"/>
    </row>
    <row r="279" spans="1:11" ht="20.25">
      <c r="A279" s="12">
        <v>277</v>
      </c>
      <c r="B279" s="13">
        <v>42709</v>
      </c>
      <c r="C279" s="14">
        <v>0.6520833333333333</v>
      </c>
      <c r="D279" s="20" t="s">
        <v>21</v>
      </c>
      <c r="E279" s="15" t="s">
        <v>21</v>
      </c>
      <c r="F279" s="83">
        <v>5.4</v>
      </c>
      <c r="G279" s="16">
        <v>42710</v>
      </c>
      <c r="H279" s="17">
        <v>0.05625</v>
      </c>
      <c r="I279" s="104" t="s">
        <v>21</v>
      </c>
      <c r="J279" s="18">
        <f t="shared" si="4"/>
        <v>0.5958333333333333</v>
      </c>
      <c r="K279" s="19"/>
    </row>
    <row r="280" spans="1:11" ht="20.25">
      <c r="A280" s="12">
        <v>278</v>
      </c>
      <c r="B280" s="13">
        <v>42709</v>
      </c>
      <c r="C280" s="14">
        <v>0.6770833333333334</v>
      </c>
      <c r="D280" s="20" t="s">
        <v>193</v>
      </c>
      <c r="E280" s="15" t="s">
        <v>193</v>
      </c>
      <c r="F280" s="83">
        <v>4.5</v>
      </c>
      <c r="G280" s="16">
        <v>42709</v>
      </c>
      <c r="H280" s="17">
        <v>0.2569444444444445</v>
      </c>
      <c r="I280" s="104" t="s">
        <v>193</v>
      </c>
      <c r="J280" s="18">
        <f t="shared" si="4"/>
        <v>0.4201388888888889</v>
      </c>
      <c r="K280" s="19"/>
    </row>
    <row r="281" spans="1:11" ht="20.25">
      <c r="A281" s="12">
        <v>279</v>
      </c>
      <c r="B281" s="22">
        <v>42709</v>
      </c>
      <c r="C281" s="23">
        <v>0.7291666666666666</v>
      </c>
      <c r="D281" s="24" t="s">
        <v>24</v>
      </c>
      <c r="E281" s="24" t="s">
        <v>25</v>
      </c>
      <c r="F281" s="85"/>
      <c r="G281" s="25"/>
      <c r="H281" s="26"/>
      <c r="I281" s="105" t="s">
        <v>186</v>
      </c>
      <c r="J281" s="18">
        <f t="shared" si="4"/>
        <v>0.7291666666666666</v>
      </c>
      <c r="K281" s="19"/>
    </row>
    <row r="282" spans="1:11" ht="20.25">
      <c r="A282" s="120">
        <v>280</v>
      </c>
      <c r="B282" s="115">
        <v>42709</v>
      </c>
      <c r="C282" s="118">
        <v>0.842361111111111</v>
      </c>
      <c r="D282" s="116" t="s">
        <v>197</v>
      </c>
      <c r="E282" s="121" t="s">
        <v>197</v>
      </c>
      <c r="F282" s="114">
        <v>3.5</v>
      </c>
      <c r="G282" s="115">
        <v>42708</v>
      </c>
      <c r="H282" s="116">
        <v>0.8486111111111111</v>
      </c>
      <c r="I282" s="117" t="s">
        <v>222</v>
      </c>
      <c r="J282" s="118">
        <f t="shared" si="4"/>
        <v>0.006250000000000089</v>
      </c>
      <c r="K282" s="119" t="s">
        <v>157</v>
      </c>
    </row>
    <row r="283" spans="1:11" ht="20.25">
      <c r="A283" s="12">
        <v>281</v>
      </c>
      <c r="B283" s="22">
        <v>42710</v>
      </c>
      <c r="C283" s="23">
        <v>0.2236111111111111</v>
      </c>
      <c r="D283" s="24" t="s">
        <v>22</v>
      </c>
      <c r="E283" s="24" t="s">
        <v>29</v>
      </c>
      <c r="F283" s="85"/>
      <c r="G283" s="25"/>
      <c r="H283" s="26"/>
      <c r="I283" s="105" t="s">
        <v>186</v>
      </c>
      <c r="J283" s="18">
        <f t="shared" si="4"/>
        <v>0.2236111111111111</v>
      </c>
      <c r="K283" s="19"/>
    </row>
    <row r="284" spans="1:11" ht="20.25">
      <c r="A284" s="120">
        <v>282</v>
      </c>
      <c r="B284" s="129">
        <v>42710</v>
      </c>
      <c r="C284" s="130">
        <v>0.513888888888889</v>
      </c>
      <c r="D284" s="134" t="s">
        <v>17</v>
      </c>
      <c r="E284" s="134" t="s">
        <v>31</v>
      </c>
      <c r="F284" s="132">
        <v>6.5</v>
      </c>
      <c r="G284" s="129">
        <v>42710</v>
      </c>
      <c r="H284" s="130">
        <v>0.91875</v>
      </c>
      <c r="I284" s="133" t="s">
        <v>234</v>
      </c>
      <c r="J284" s="118">
        <f t="shared" si="4"/>
        <v>0.404861111111111</v>
      </c>
      <c r="K284" s="119" t="s">
        <v>157</v>
      </c>
    </row>
    <row r="285" spans="1:11" ht="20.25">
      <c r="A285" s="12">
        <v>283</v>
      </c>
      <c r="B285" s="22">
        <v>42710</v>
      </c>
      <c r="C285" s="23">
        <v>0.7020833333333334</v>
      </c>
      <c r="D285" s="24" t="s">
        <v>30</v>
      </c>
      <c r="E285" s="24" t="s">
        <v>30</v>
      </c>
      <c r="F285" s="85">
        <v>4.5</v>
      </c>
      <c r="G285" s="25">
        <v>42710</v>
      </c>
      <c r="H285" s="26">
        <v>0.1763888888888889</v>
      </c>
      <c r="I285" s="107" t="s">
        <v>193</v>
      </c>
      <c r="J285" s="18">
        <f t="shared" si="4"/>
        <v>0.5256944444444445</v>
      </c>
      <c r="K285" s="19"/>
    </row>
    <row r="286" spans="1:11" ht="20.25">
      <c r="A286" s="12">
        <v>284</v>
      </c>
      <c r="B286" s="22">
        <v>42710</v>
      </c>
      <c r="C286" s="23">
        <v>0.8805555555555555</v>
      </c>
      <c r="D286" s="24" t="s">
        <v>32</v>
      </c>
      <c r="E286" s="24" t="s">
        <v>33</v>
      </c>
      <c r="F286" s="85"/>
      <c r="G286" s="25"/>
      <c r="H286" s="26"/>
      <c r="I286" s="105" t="s">
        <v>186</v>
      </c>
      <c r="J286" s="18">
        <f t="shared" si="4"/>
        <v>0.8805555555555555</v>
      </c>
      <c r="K286" s="19"/>
    </row>
    <row r="287" spans="1:11" ht="20.25">
      <c r="A287" s="120">
        <v>285</v>
      </c>
      <c r="B287" s="115">
        <v>42711</v>
      </c>
      <c r="C287" s="118">
        <v>0.20902777777777778</v>
      </c>
      <c r="D287" s="121" t="s">
        <v>60</v>
      </c>
      <c r="E287" s="121" t="s">
        <v>388</v>
      </c>
      <c r="F287" s="114">
        <v>6</v>
      </c>
      <c r="G287" s="115">
        <v>42712</v>
      </c>
      <c r="H287" s="116">
        <v>0.21875</v>
      </c>
      <c r="I287" s="117" t="s">
        <v>244</v>
      </c>
      <c r="J287" s="118">
        <f t="shared" si="4"/>
        <v>0.009722222222222215</v>
      </c>
      <c r="K287" s="119" t="s">
        <v>157</v>
      </c>
    </row>
    <row r="288" spans="1:11" ht="20.25">
      <c r="A288" s="12">
        <v>286</v>
      </c>
      <c r="B288" s="13">
        <v>42711</v>
      </c>
      <c r="C288" s="14">
        <v>0.2354166666666667</v>
      </c>
      <c r="D288" s="15" t="s">
        <v>88</v>
      </c>
      <c r="E288" s="15" t="s">
        <v>88</v>
      </c>
      <c r="F288" s="83"/>
      <c r="G288" s="16"/>
      <c r="H288" s="17"/>
      <c r="I288" s="105" t="s">
        <v>186</v>
      </c>
      <c r="J288" s="18">
        <f t="shared" si="4"/>
        <v>0.2354166666666667</v>
      </c>
      <c r="K288" s="19"/>
    </row>
    <row r="289" spans="1:11" ht="20.25">
      <c r="A289" s="12">
        <v>287</v>
      </c>
      <c r="B289" s="22">
        <v>42711</v>
      </c>
      <c r="C289" s="23">
        <v>0.9583333333333334</v>
      </c>
      <c r="D289" s="27" t="s">
        <v>26</v>
      </c>
      <c r="E289" s="27" t="s">
        <v>34</v>
      </c>
      <c r="F289" s="85"/>
      <c r="G289" s="25"/>
      <c r="H289" s="26"/>
      <c r="I289" s="105" t="s">
        <v>186</v>
      </c>
      <c r="J289" s="18">
        <f t="shared" si="4"/>
        <v>0.9583333333333334</v>
      </c>
      <c r="K289" s="19"/>
    </row>
    <row r="290" spans="1:11" ht="20.25">
      <c r="A290" s="12">
        <v>288</v>
      </c>
      <c r="B290" s="13">
        <v>42712</v>
      </c>
      <c r="C290" s="14">
        <v>0.02847222222222222</v>
      </c>
      <c r="D290" s="20" t="s">
        <v>147</v>
      </c>
      <c r="E290" s="15" t="s">
        <v>147</v>
      </c>
      <c r="F290" s="83">
        <v>5</v>
      </c>
      <c r="G290" s="16">
        <v>42713</v>
      </c>
      <c r="H290" s="17">
        <v>0.42083333333333334</v>
      </c>
      <c r="I290" s="104" t="s">
        <v>398</v>
      </c>
      <c r="J290" s="18">
        <f t="shared" si="4"/>
        <v>0.3923611111111111</v>
      </c>
      <c r="K290" s="19"/>
    </row>
    <row r="291" spans="1:11" ht="20.25">
      <c r="A291" s="120">
        <v>289</v>
      </c>
      <c r="B291" s="115">
        <v>42712</v>
      </c>
      <c r="C291" s="118">
        <v>0.5819444444444445</v>
      </c>
      <c r="D291" s="116" t="s">
        <v>21</v>
      </c>
      <c r="E291" s="121" t="s">
        <v>385</v>
      </c>
      <c r="F291" s="114">
        <v>7.8</v>
      </c>
      <c r="G291" s="115">
        <v>42712</v>
      </c>
      <c r="H291" s="116">
        <v>0.7352546296296296</v>
      </c>
      <c r="I291" s="117" t="s">
        <v>387</v>
      </c>
      <c r="J291" s="118">
        <f t="shared" si="4"/>
        <v>0.15331018518518513</v>
      </c>
      <c r="K291" s="119" t="s">
        <v>157</v>
      </c>
    </row>
    <row r="292" spans="1:11" ht="20.25">
      <c r="A292" s="12">
        <v>290</v>
      </c>
      <c r="B292" s="13">
        <v>42712</v>
      </c>
      <c r="C292" s="14">
        <v>0.6631944444444444</v>
      </c>
      <c r="D292" s="20" t="s">
        <v>44</v>
      </c>
      <c r="E292" s="15" t="s">
        <v>189</v>
      </c>
      <c r="F292" s="83">
        <v>5.1</v>
      </c>
      <c r="G292" s="16">
        <v>42712</v>
      </c>
      <c r="H292" s="17">
        <v>0.1375</v>
      </c>
      <c r="I292" s="108" t="s">
        <v>379</v>
      </c>
      <c r="J292" s="18">
        <f t="shared" si="4"/>
        <v>0.5256944444444445</v>
      </c>
      <c r="K292" s="19"/>
    </row>
    <row r="293" spans="1:11" ht="20.25">
      <c r="A293" s="12">
        <v>291</v>
      </c>
      <c r="B293" s="22">
        <v>42712</v>
      </c>
      <c r="C293" s="23">
        <v>0.7034722222222222</v>
      </c>
      <c r="D293" s="27" t="s">
        <v>35</v>
      </c>
      <c r="E293" s="27" t="s">
        <v>35</v>
      </c>
      <c r="F293" s="85">
        <v>4.4</v>
      </c>
      <c r="G293" s="25">
        <v>42712</v>
      </c>
      <c r="H293" s="26">
        <v>0.2881944444444445</v>
      </c>
      <c r="I293" s="107" t="s">
        <v>378</v>
      </c>
      <c r="J293" s="18">
        <f t="shared" si="4"/>
        <v>0.4152777777777777</v>
      </c>
      <c r="K293" s="19"/>
    </row>
    <row r="294" spans="1:11" ht="20.25">
      <c r="A294" s="12">
        <v>292</v>
      </c>
      <c r="B294" s="13">
        <v>42714</v>
      </c>
      <c r="C294" s="14">
        <v>0.8909722222222222</v>
      </c>
      <c r="D294" s="15" t="s">
        <v>54</v>
      </c>
      <c r="E294" s="15" t="s">
        <v>10</v>
      </c>
      <c r="F294" s="83"/>
      <c r="G294" s="16"/>
      <c r="H294" s="17"/>
      <c r="I294" s="104"/>
      <c r="J294" s="18"/>
      <c r="K294" s="19"/>
    </row>
    <row r="295" spans="1:11" ht="20.25">
      <c r="A295" s="12">
        <v>293</v>
      </c>
      <c r="B295" s="22">
        <v>42715</v>
      </c>
      <c r="C295" s="23">
        <v>0.720138888888889</v>
      </c>
      <c r="D295" s="27" t="s">
        <v>36</v>
      </c>
      <c r="E295" s="27" t="s">
        <v>36</v>
      </c>
      <c r="F295" s="85"/>
      <c r="G295" s="25"/>
      <c r="H295" s="26"/>
      <c r="I295" s="107"/>
      <c r="J295" s="18"/>
      <c r="K295" s="19"/>
    </row>
    <row r="296" spans="1:11" ht="20.25">
      <c r="A296" s="12">
        <v>294</v>
      </c>
      <c r="B296" s="13">
        <v>42715</v>
      </c>
      <c r="C296" s="14">
        <v>0.8652777777777777</v>
      </c>
      <c r="D296" s="20" t="s">
        <v>193</v>
      </c>
      <c r="E296" s="15" t="s">
        <v>193</v>
      </c>
      <c r="F296" s="83"/>
      <c r="G296" s="16"/>
      <c r="H296" s="17"/>
      <c r="I296" s="104"/>
      <c r="J296" s="18"/>
      <c r="K296" s="19"/>
    </row>
    <row r="297" spans="1:11" ht="20.25">
      <c r="A297" s="12">
        <v>295</v>
      </c>
      <c r="B297" s="13">
        <v>42716</v>
      </c>
      <c r="C297" s="14">
        <v>0.19375</v>
      </c>
      <c r="D297" s="20" t="s">
        <v>44</v>
      </c>
      <c r="E297" s="15" t="s">
        <v>189</v>
      </c>
      <c r="F297" s="83"/>
      <c r="G297" s="16"/>
      <c r="H297" s="17"/>
      <c r="I297" s="104"/>
      <c r="J297" s="18"/>
      <c r="K297" s="19"/>
    </row>
    <row r="298" spans="1:11" ht="20.25">
      <c r="A298" s="12">
        <v>296</v>
      </c>
      <c r="B298" s="13">
        <v>42716</v>
      </c>
      <c r="C298" s="14">
        <v>0.43194444444444446</v>
      </c>
      <c r="D298" s="15" t="s">
        <v>54</v>
      </c>
      <c r="E298" s="15" t="s">
        <v>94</v>
      </c>
      <c r="F298" s="83"/>
      <c r="G298" s="16"/>
      <c r="H298" s="17"/>
      <c r="I298" s="104"/>
      <c r="J298" s="18"/>
      <c r="K298" s="19"/>
    </row>
    <row r="299" spans="1:11" ht="20.25">
      <c r="A299" s="12">
        <v>297</v>
      </c>
      <c r="B299" s="22">
        <v>42716</v>
      </c>
      <c r="C299" s="23">
        <v>0.55625</v>
      </c>
      <c r="D299" s="27" t="s">
        <v>19</v>
      </c>
      <c r="E299" s="27" t="s">
        <v>37</v>
      </c>
      <c r="F299" s="85"/>
      <c r="G299" s="25"/>
      <c r="H299" s="26"/>
      <c r="I299" s="107"/>
      <c r="J299" s="18"/>
      <c r="K299" s="19"/>
    </row>
    <row r="300" spans="1:11" ht="20.25">
      <c r="A300" s="12">
        <v>298</v>
      </c>
      <c r="B300" s="13">
        <v>42716</v>
      </c>
      <c r="C300" s="14">
        <v>0.8131944444444444</v>
      </c>
      <c r="D300" s="15" t="s">
        <v>52</v>
      </c>
      <c r="E300" s="15" t="s">
        <v>52</v>
      </c>
      <c r="F300" s="83"/>
      <c r="G300" s="16"/>
      <c r="H300" s="17"/>
      <c r="I300" s="104"/>
      <c r="J300" s="18"/>
      <c r="K300" s="19"/>
    </row>
    <row r="301" spans="1:11" ht="20.25">
      <c r="A301" s="12">
        <v>299</v>
      </c>
      <c r="B301" s="13">
        <v>42716</v>
      </c>
      <c r="C301" s="14">
        <v>0.975</v>
      </c>
      <c r="D301" s="15" t="s">
        <v>19</v>
      </c>
      <c r="E301" s="15" t="s">
        <v>19</v>
      </c>
      <c r="F301" s="83"/>
      <c r="G301" s="16"/>
      <c r="H301" s="17"/>
      <c r="I301" s="104"/>
      <c r="J301" s="18"/>
      <c r="K301" s="19"/>
    </row>
    <row r="302" spans="1:11" ht="20.25">
      <c r="A302" s="12">
        <v>300</v>
      </c>
      <c r="B302" s="13">
        <v>42717</v>
      </c>
      <c r="C302" s="14">
        <v>0.027777777777777776</v>
      </c>
      <c r="D302" s="15" t="s">
        <v>88</v>
      </c>
      <c r="E302" s="15" t="s">
        <v>88</v>
      </c>
      <c r="F302" s="83"/>
      <c r="G302" s="16"/>
      <c r="H302" s="17"/>
      <c r="I302" s="104"/>
      <c r="J302" s="18"/>
      <c r="K302" s="19"/>
    </row>
    <row r="303" spans="1:11" ht="20.25">
      <c r="A303" s="12">
        <v>301</v>
      </c>
      <c r="B303" s="13">
        <v>42717</v>
      </c>
      <c r="C303" s="14">
        <v>0.3763888888888889</v>
      </c>
      <c r="D303" s="15" t="s">
        <v>42</v>
      </c>
      <c r="E303" s="15" t="s">
        <v>109</v>
      </c>
      <c r="F303" s="83"/>
      <c r="G303" s="16"/>
      <c r="H303" s="17"/>
      <c r="I303" s="104"/>
      <c r="J303" s="18"/>
      <c r="K303" s="19"/>
    </row>
    <row r="304" spans="1:11" ht="20.25">
      <c r="A304" s="12">
        <v>302</v>
      </c>
      <c r="B304" s="13">
        <v>42717</v>
      </c>
      <c r="C304" s="14">
        <v>0.6993055555555556</v>
      </c>
      <c r="D304" s="15" t="s">
        <v>92</v>
      </c>
      <c r="E304" s="15" t="s">
        <v>124</v>
      </c>
      <c r="F304" s="83"/>
      <c r="G304" s="16"/>
      <c r="H304" s="17"/>
      <c r="I304" s="104"/>
      <c r="J304" s="18"/>
      <c r="K304" s="19"/>
    </row>
    <row r="305" spans="1:11" ht="20.25">
      <c r="A305" s="12">
        <v>303</v>
      </c>
      <c r="B305" s="13">
        <v>42717</v>
      </c>
      <c r="C305" s="14">
        <v>0.7284722222222223</v>
      </c>
      <c r="D305" s="15" t="s">
        <v>90</v>
      </c>
      <c r="E305" s="15" t="s">
        <v>116</v>
      </c>
      <c r="F305" s="83"/>
      <c r="G305" s="16"/>
      <c r="H305" s="17"/>
      <c r="I305" s="104"/>
      <c r="J305" s="18"/>
      <c r="K305" s="19"/>
    </row>
    <row r="306" spans="1:11" ht="20.25">
      <c r="A306" s="12">
        <v>304</v>
      </c>
      <c r="B306" s="13">
        <v>42717</v>
      </c>
      <c r="C306" s="14">
        <v>0.8076388888888889</v>
      </c>
      <c r="D306" s="20" t="s">
        <v>198</v>
      </c>
      <c r="E306" s="15" t="s">
        <v>199</v>
      </c>
      <c r="F306" s="83"/>
      <c r="G306" s="16"/>
      <c r="H306" s="17"/>
      <c r="I306" s="104"/>
      <c r="J306" s="18"/>
      <c r="K306" s="19"/>
    </row>
    <row r="307" spans="1:11" ht="20.25">
      <c r="A307" s="12">
        <v>305</v>
      </c>
      <c r="B307" s="13">
        <v>42718</v>
      </c>
      <c r="C307" s="14">
        <v>0.15208333333333332</v>
      </c>
      <c r="D307" s="20" t="s">
        <v>194</v>
      </c>
      <c r="E307" s="15" t="s">
        <v>194</v>
      </c>
      <c r="F307" s="83"/>
      <c r="G307" s="16"/>
      <c r="H307" s="17"/>
      <c r="I307" s="104"/>
      <c r="J307" s="18"/>
      <c r="K307" s="19"/>
    </row>
    <row r="308" spans="1:11" ht="20.25">
      <c r="A308" s="12">
        <v>306</v>
      </c>
      <c r="B308" s="13">
        <v>42718</v>
      </c>
      <c r="C308" s="14">
        <v>0.38125</v>
      </c>
      <c r="D308" s="15" t="s">
        <v>187</v>
      </c>
      <c r="E308" s="15" t="s">
        <v>176</v>
      </c>
      <c r="F308" s="83"/>
      <c r="G308" s="16"/>
      <c r="H308" s="17"/>
      <c r="I308" s="104"/>
      <c r="J308" s="18"/>
      <c r="K308" s="19"/>
    </row>
    <row r="309" spans="1:11" ht="20.25">
      <c r="A309" s="12">
        <v>307</v>
      </c>
      <c r="B309" s="22">
        <v>42718</v>
      </c>
      <c r="C309" s="23">
        <v>0.4166666666666667</v>
      </c>
      <c r="D309" s="27" t="s">
        <v>39</v>
      </c>
      <c r="E309" s="27" t="s">
        <v>40</v>
      </c>
      <c r="F309" s="85"/>
      <c r="G309" s="25"/>
      <c r="H309" s="26"/>
      <c r="I309" s="107"/>
      <c r="J309" s="18"/>
      <c r="K309" s="19"/>
    </row>
    <row r="310" spans="1:11" ht="20.25">
      <c r="A310" s="12">
        <v>308</v>
      </c>
      <c r="B310" s="13">
        <v>42718</v>
      </c>
      <c r="C310" s="14">
        <v>0.44097222222222227</v>
      </c>
      <c r="D310" s="20" t="s">
        <v>183</v>
      </c>
      <c r="E310" s="15" t="s">
        <v>183</v>
      </c>
      <c r="F310" s="83"/>
      <c r="G310" s="16"/>
      <c r="H310" s="17"/>
      <c r="I310" s="104"/>
      <c r="J310" s="18"/>
      <c r="K310" s="19"/>
    </row>
    <row r="311" spans="1:11" ht="20.25">
      <c r="A311" s="12">
        <v>309</v>
      </c>
      <c r="B311" s="22">
        <v>42718</v>
      </c>
      <c r="C311" s="23">
        <v>0.9368055555555556</v>
      </c>
      <c r="D311" s="27" t="s">
        <v>38</v>
      </c>
      <c r="E311" s="27" t="s">
        <v>38</v>
      </c>
      <c r="F311" s="85"/>
      <c r="G311" s="25"/>
      <c r="H311" s="26"/>
      <c r="I311" s="107"/>
      <c r="J311" s="18"/>
      <c r="K311" s="19"/>
    </row>
    <row r="312" spans="1:11" ht="20.25">
      <c r="A312" s="12">
        <v>310</v>
      </c>
      <c r="B312" s="13">
        <v>42719</v>
      </c>
      <c r="C312" s="14">
        <v>0.38125</v>
      </c>
      <c r="D312" s="15" t="s">
        <v>187</v>
      </c>
      <c r="E312" s="15" t="s">
        <v>176</v>
      </c>
      <c r="F312" s="83"/>
      <c r="G312" s="16"/>
      <c r="H312" s="17"/>
      <c r="I312" s="104"/>
      <c r="J312" s="18"/>
      <c r="K312" s="19"/>
    </row>
    <row r="313" spans="1:11" ht="20.25">
      <c r="A313" s="12">
        <v>311</v>
      </c>
      <c r="B313" s="13">
        <v>42719</v>
      </c>
      <c r="C313" s="14">
        <v>0.7875</v>
      </c>
      <c r="D313" s="20" t="s">
        <v>192</v>
      </c>
      <c r="E313" s="15" t="s">
        <v>192</v>
      </c>
      <c r="F313" s="83"/>
      <c r="G313" s="16"/>
      <c r="H313" s="17"/>
      <c r="I313" s="104"/>
      <c r="J313" s="18"/>
      <c r="K313" s="19"/>
    </row>
    <row r="314" spans="1:11" ht="20.25">
      <c r="A314" s="12">
        <v>312</v>
      </c>
      <c r="B314" s="22">
        <v>42719</v>
      </c>
      <c r="C314" s="23">
        <v>0.9166666666666666</v>
      </c>
      <c r="D314" s="27" t="s">
        <v>41</v>
      </c>
      <c r="E314" s="27" t="s">
        <v>41</v>
      </c>
      <c r="F314" s="85"/>
      <c r="G314" s="25"/>
      <c r="H314" s="26"/>
      <c r="I314" s="107"/>
      <c r="J314" s="18"/>
      <c r="K314" s="19"/>
    </row>
    <row r="315" spans="1:11" ht="20.25">
      <c r="A315" s="12">
        <v>313</v>
      </c>
      <c r="B315" s="22">
        <v>42720</v>
      </c>
      <c r="C315" s="23">
        <v>0.2659722222222222</v>
      </c>
      <c r="D315" s="27" t="s">
        <v>44</v>
      </c>
      <c r="E315" s="27" t="s">
        <v>44</v>
      </c>
      <c r="F315" s="85"/>
      <c r="G315" s="25"/>
      <c r="H315" s="26"/>
      <c r="I315" s="107"/>
      <c r="J315" s="18"/>
      <c r="K315" s="19"/>
    </row>
    <row r="316" spans="1:11" ht="20.25">
      <c r="A316" s="12">
        <v>314</v>
      </c>
      <c r="B316" s="13">
        <v>42720</v>
      </c>
      <c r="C316" s="14">
        <v>0.38125</v>
      </c>
      <c r="D316" s="15" t="s">
        <v>187</v>
      </c>
      <c r="E316" s="15" t="s">
        <v>176</v>
      </c>
      <c r="F316" s="83"/>
      <c r="G316" s="16"/>
      <c r="H316" s="17"/>
      <c r="I316" s="104"/>
      <c r="J316" s="18"/>
      <c r="K316" s="19"/>
    </row>
    <row r="317" spans="1:11" ht="20.25">
      <c r="A317" s="12">
        <v>315</v>
      </c>
      <c r="B317" s="22">
        <v>42720</v>
      </c>
      <c r="C317" s="23">
        <v>0.5694444444444444</v>
      </c>
      <c r="D317" s="27" t="s">
        <v>42</v>
      </c>
      <c r="E317" s="27" t="s">
        <v>43</v>
      </c>
      <c r="F317" s="85"/>
      <c r="G317" s="25"/>
      <c r="H317" s="26"/>
      <c r="I317" s="107"/>
      <c r="J317" s="18"/>
      <c r="K317" s="19"/>
    </row>
    <row r="318" spans="1:11" ht="20.25">
      <c r="A318" s="12">
        <v>316</v>
      </c>
      <c r="B318" s="13">
        <v>42721</v>
      </c>
      <c r="C318" s="14">
        <v>0.13680555555555554</v>
      </c>
      <c r="D318" s="20" t="s">
        <v>183</v>
      </c>
      <c r="E318" s="15" t="s">
        <v>185</v>
      </c>
      <c r="F318" s="83"/>
      <c r="G318" s="16"/>
      <c r="H318" s="17"/>
      <c r="I318" s="104"/>
      <c r="J318" s="18"/>
      <c r="K318" s="19"/>
    </row>
    <row r="319" spans="1:11" ht="20.25">
      <c r="A319" s="12">
        <v>317</v>
      </c>
      <c r="B319" s="13">
        <v>42721</v>
      </c>
      <c r="C319" s="14">
        <v>0.3215277777777778</v>
      </c>
      <c r="D319" s="20" t="s">
        <v>190</v>
      </c>
      <c r="E319" s="15" t="s">
        <v>190</v>
      </c>
      <c r="F319" s="83"/>
      <c r="G319" s="16"/>
      <c r="H319" s="17"/>
      <c r="I319" s="104"/>
      <c r="J319" s="18"/>
      <c r="K319" s="19"/>
    </row>
    <row r="320" spans="1:11" ht="20.25">
      <c r="A320" s="12">
        <v>318</v>
      </c>
      <c r="B320" s="22">
        <v>42721</v>
      </c>
      <c r="C320" s="23">
        <v>0.9743055555555555</v>
      </c>
      <c r="D320" s="27" t="s">
        <v>45</v>
      </c>
      <c r="E320" s="27" t="s">
        <v>45</v>
      </c>
      <c r="F320" s="85"/>
      <c r="G320" s="25"/>
      <c r="H320" s="26"/>
      <c r="I320" s="107"/>
      <c r="J320" s="18"/>
      <c r="K320" s="19"/>
    </row>
    <row r="321" spans="1:11" ht="20.25">
      <c r="A321" s="12">
        <v>319</v>
      </c>
      <c r="B321" s="22">
        <v>42722</v>
      </c>
      <c r="C321" s="23">
        <v>0.8888888888888888</v>
      </c>
      <c r="D321" s="27" t="s">
        <v>46</v>
      </c>
      <c r="E321" s="27" t="s">
        <v>46</v>
      </c>
      <c r="F321" s="85"/>
      <c r="G321" s="25"/>
      <c r="H321" s="26"/>
      <c r="I321" s="107"/>
      <c r="J321" s="18"/>
      <c r="K321" s="19"/>
    </row>
    <row r="322" spans="1:11" ht="20.25">
      <c r="A322" s="12">
        <v>320</v>
      </c>
      <c r="B322" s="13">
        <v>42722</v>
      </c>
      <c r="C322" s="14">
        <v>0.9777777777777777</v>
      </c>
      <c r="D322" s="15" t="s">
        <v>60</v>
      </c>
      <c r="E322" s="15" t="s">
        <v>99</v>
      </c>
      <c r="F322" s="83"/>
      <c r="G322" s="16"/>
      <c r="H322" s="17"/>
      <c r="I322" s="104"/>
      <c r="J322" s="18"/>
      <c r="K322" s="19"/>
    </row>
    <row r="323" spans="1:11" ht="20.25">
      <c r="A323" s="12">
        <v>321</v>
      </c>
      <c r="B323" s="22">
        <v>42723</v>
      </c>
      <c r="C323" s="23">
        <v>0.041666666666666664</v>
      </c>
      <c r="D323" s="27" t="s">
        <v>17</v>
      </c>
      <c r="E323" s="27" t="s">
        <v>47</v>
      </c>
      <c r="F323" s="85"/>
      <c r="G323" s="25"/>
      <c r="H323" s="26"/>
      <c r="I323" s="107"/>
      <c r="J323" s="18"/>
      <c r="K323" s="19"/>
    </row>
    <row r="324" spans="1:11" ht="20.25">
      <c r="A324" s="12">
        <v>322</v>
      </c>
      <c r="B324" s="13">
        <v>42723</v>
      </c>
      <c r="C324" s="14">
        <v>0.052083333333333336</v>
      </c>
      <c r="D324" s="20" t="s">
        <v>177</v>
      </c>
      <c r="E324" s="15" t="s">
        <v>179</v>
      </c>
      <c r="F324" s="83"/>
      <c r="G324" s="16"/>
      <c r="H324" s="17"/>
      <c r="I324" s="104"/>
      <c r="J324" s="18"/>
      <c r="K324" s="19"/>
    </row>
    <row r="325" spans="1:11" ht="20.25">
      <c r="A325" s="12">
        <v>323</v>
      </c>
      <c r="B325" s="22">
        <v>42723</v>
      </c>
      <c r="C325" s="23">
        <v>0.3333333333333333</v>
      </c>
      <c r="D325" s="27" t="s">
        <v>42</v>
      </c>
      <c r="E325" s="27" t="s">
        <v>50</v>
      </c>
      <c r="F325" s="85"/>
      <c r="G325" s="25"/>
      <c r="H325" s="26"/>
      <c r="I325" s="107"/>
      <c r="J325" s="18"/>
      <c r="K325" s="19"/>
    </row>
    <row r="326" spans="1:11" ht="20.25">
      <c r="A326" s="12">
        <v>324</v>
      </c>
      <c r="B326" s="13">
        <v>42723</v>
      </c>
      <c r="C326" s="14">
        <v>0.43333333333333335</v>
      </c>
      <c r="D326" s="20" t="s">
        <v>147</v>
      </c>
      <c r="E326" s="15" t="s">
        <v>147</v>
      </c>
      <c r="F326" s="83"/>
      <c r="G326" s="16"/>
      <c r="H326" s="17"/>
      <c r="I326" s="104"/>
      <c r="J326" s="18"/>
      <c r="K326" s="19"/>
    </row>
    <row r="327" spans="1:11" ht="20.25">
      <c r="A327" s="12">
        <v>325</v>
      </c>
      <c r="B327" s="22">
        <v>42723</v>
      </c>
      <c r="C327" s="23">
        <v>0.8590277777777778</v>
      </c>
      <c r="D327" s="27" t="s">
        <v>48</v>
      </c>
      <c r="E327" s="27" t="s">
        <v>49</v>
      </c>
      <c r="F327" s="85"/>
      <c r="G327" s="25"/>
      <c r="H327" s="26"/>
      <c r="I327" s="107"/>
      <c r="J327" s="18"/>
      <c r="K327" s="19"/>
    </row>
    <row r="328" spans="1:11" ht="20.25">
      <c r="A328" s="12">
        <v>326</v>
      </c>
      <c r="B328" s="22">
        <v>42723</v>
      </c>
      <c r="C328" s="23">
        <v>0.9597222222222223</v>
      </c>
      <c r="D328" s="27" t="s">
        <v>52</v>
      </c>
      <c r="E328" s="27" t="s">
        <v>53</v>
      </c>
      <c r="F328" s="85"/>
      <c r="G328" s="25"/>
      <c r="H328" s="26"/>
      <c r="I328" s="107"/>
      <c r="J328" s="18"/>
      <c r="K328" s="19"/>
    </row>
    <row r="329" spans="1:11" ht="20.25">
      <c r="A329" s="12">
        <v>327</v>
      </c>
      <c r="B329" s="22">
        <v>42723</v>
      </c>
      <c r="C329" s="23">
        <v>0.96875</v>
      </c>
      <c r="D329" s="27" t="s">
        <v>1</v>
      </c>
      <c r="E329" s="27" t="s">
        <v>51</v>
      </c>
      <c r="F329" s="85"/>
      <c r="G329" s="25"/>
      <c r="H329" s="26"/>
      <c r="I329" s="107"/>
      <c r="J329" s="18"/>
      <c r="K329" s="19"/>
    </row>
    <row r="330" spans="1:11" ht="20.25">
      <c r="A330" s="12">
        <v>328</v>
      </c>
      <c r="B330" s="22">
        <v>42724</v>
      </c>
      <c r="C330" s="23">
        <v>0.4166666666666667</v>
      </c>
      <c r="D330" s="27" t="s">
        <v>54</v>
      </c>
      <c r="E330" s="27" t="s">
        <v>10</v>
      </c>
      <c r="F330" s="85"/>
      <c r="G330" s="25"/>
      <c r="H330" s="26"/>
      <c r="I330" s="107"/>
      <c r="J330" s="18"/>
      <c r="K330" s="19"/>
    </row>
    <row r="331" spans="1:11" ht="20.25">
      <c r="A331" s="12">
        <v>329</v>
      </c>
      <c r="B331" s="22">
        <v>42724</v>
      </c>
      <c r="C331" s="23">
        <v>0.5833333333333334</v>
      </c>
      <c r="D331" s="27" t="s">
        <v>55</v>
      </c>
      <c r="E331" s="27" t="s">
        <v>56</v>
      </c>
      <c r="F331" s="85"/>
      <c r="G331" s="25"/>
      <c r="H331" s="26"/>
      <c r="I331" s="107"/>
      <c r="J331" s="18"/>
      <c r="K331" s="19"/>
    </row>
    <row r="332" spans="1:11" ht="20.25">
      <c r="A332" s="12">
        <v>330</v>
      </c>
      <c r="B332" s="13">
        <v>42724</v>
      </c>
      <c r="C332" s="14">
        <v>0.7729166666666667</v>
      </c>
      <c r="D332" s="20" t="s">
        <v>203</v>
      </c>
      <c r="E332" s="15" t="s">
        <v>203</v>
      </c>
      <c r="F332" s="83"/>
      <c r="G332" s="16"/>
      <c r="H332" s="17"/>
      <c r="I332" s="104"/>
      <c r="J332" s="18"/>
      <c r="K332" s="19"/>
    </row>
    <row r="333" spans="1:11" ht="20.25">
      <c r="A333" s="12">
        <v>331</v>
      </c>
      <c r="B333" s="13">
        <v>42726</v>
      </c>
      <c r="C333" s="14">
        <v>0.07083333333333333</v>
      </c>
      <c r="D333" s="20" t="s">
        <v>195</v>
      </c>
      <c r="E333" s="15" t="s">
        <v>195</v>
      </c>
      <c r="F333" s="83"/>
      <c r="G333" s="16"/>
      <c r="H333" s="17"/>
      <c r="I333" s="104"/>
      <c r="J333" s="18"/>
      <c r="K333" s="19"/>
    </row>
    <row r="334" spans="1:11" ht="20.25">
      <c r="A334" s="12">
        <v>332</v>
      </c>
      <c r="B334" s="13">
        <v>42726</v>
      </c>
      <c r="C334" s="14">
        <v>0.31875</v>
      </c>
      <c r="D334" s="20" t="s">
        <v>183</v>
      </c>
      <c r="E334" s="15" t="s">
        <v>183</v>
      </c>
      <c r="F334" s="83"/>
      <c r="G334" s="16"/>
      <c r="H334" s="17"/>
      <c r="I334" s="104"/>
      <c r="J334" s="18"/>
      <c r="K334" s="19"/>
    </row>
    <row r="335" spans="1:11" ht="20.25">
      <c r="A335" s="12">
        <v>333</v>
      </c>
      <c r="B335" s="22">
        <v>42726</v>
      </c>
      <c r="C335" s="23">
        <v>0.3826388888888889</v>
      </c>
      <c r="D335" s="27" t="s">
        <v>2</v>
      </c>
      <c r="E335" s="27" t="s">
        <v>58</v>
      </c>
      <c r="F335" s="85"/>
      <c r="G335" s="25"/>
      <c r="H335" s="26"/>
      <c r="I335" s="107"/>
      <c r="J335" s="18"/>
      <c r="K335" s="19"/>
    </row>
    <row r="336" spans="1:11" ht="20.25">
      <c r="A336" s="12">
        <v>334</v>
      </c>
      <c r="B336" s="13">
        <v>42726</v>
      </c>
      <c r="C336" s="14">
        <v>0.3958333333333333</v>
      </c>
      <c r="D336" s="15" t="s">
        <v>54</v>
      </c>
      <c r="E336" s="15" t="s">
        <v>10</v>
      </c>
      <c r="F336" s="83"/>
      <c r="G336" s="16"/>
      <c r="H336" s="17"/>
      <c r="I336" s="104"/>
      <c r="J336" s="18"/>
      <c r="K336" s="19"/>
    </row>
    <row r="337" spans="1:11" ht="20.25">
      <c r="A337" s="12">
        <v>335</v>
      </c>
      <c r="B337" s="22">
        <v>42726</v>
      </c>
      <c r="C337" s="23">
        <v>0.4069444444444445</v>
      </c>
      <c r="D337" s="27" t="s">
        <v>44</v>
      </c>
      <c r="E337" s="27" t="s">
        <v>57</v>
      </c>
      <c r="F337" s="85"/>
      <c r="G337" s="25"/>
      <c r="H337" s="26"/>
      <c r="I337" s="107"/>
      <c r="J337" s="18"/>
      <c r="K337" s="19"/>
    </row>
    <row r="338" spans="1:11" ht="20.25">
      <c r="A338" s="12">
        <v>336</v>
      </c>
      <c r="B338" s="13">
        <v>42726</v>
      </c>
      <c r="C338" s="14">
        <v>0.5986111111111111</v>
      </c>
      <c r="D338" s="15" t="s">
        <v>60</v>
      </c>
      <c r="E338" s="15" t="s">
        <v>100</v>
      </c>
      <c r="F338" s="83"/>
      <c r="G338" s="16"/>
      <c r="H338" s="17"/>
      <c r="I338" s="104"/>
      <c r="J338" s="18"/>
      <c r="K338" s="19"/>
    </row>
    <row r="339" spans="1:11" ht="20.25">
      <c r="A339" s="12">
        <v>337</v>
      </c>
      <c r="B339" s="13">
        <v>42727</v>
      </c>
      <c r="C339" s="14">
        <v>0.024305555555555556</v>
      </c>
      <c r="D339" s="20" t="s">
        <v>21</v>
      </c>
      <c r="E339" s="15" t="s">
        <v>21</v>
      </c>
      <c r="F339" s="83"/>
      <c r="G339" s="16"/>
      <c r="H339" s="17"/>
      <c r="I339" s="104"/>
      <c r="J339" s="18"/>
      <c r="K339" s="19"/>
    </row>
    <row r="340" spans="1:11" ht="20.25">
      <c r="A340" s="12">
        <v>338</v>
      </c>
      <c r="B340" s="22">
        <v>42727</v>
      </c>
      <c r="C340" s="23">
        <v>0.08333333333333333</v>
      </c>
      <c r="D340" s="27" t="s">
        <v>26</v>
      </c>
      <c r="E340" s="27" t="s">
        <v>59</v>
      </c>
      <c r="F340" s="85"/>
      <c r="G340" s="25"/>
      <c r="H340" s="26"/>
      <c r="I340" s="107"/>
      <c r="J340" s="18"/>
      <c r="K340" s="19"/>
    </row>
    <row r="341" spans="1:11" ht="20.25">
      <c r="A341" s="12">
        <v>339</v>
      </c>
      <c r="B341" s="13">
        <v>42727</v>
      </c>
      <c r="C341" s="14">
        <v>0.18333333333333335</v>
      </c>
      <c r="D341" s="15" t="s">
        <v>19</v>
      </c>
      <c r="E341" s="15" t="s">
        <v>19</v>
      </c>
      <c r="F341" s="83"/>
      <c r="G341" s="16"/>
      <c r="H341" s="17"/>
      <c r="I341" s="104"/>
      <c r="J341" s="18"/>
      <c r="K341" s="19"/>
    </row>
    <row r="342" spans="1:11" ht="20.25">
      <c r="A342" s="12">
        <v>340</v>
      </c>
      <c r="B342" s="22">
        <v>42727</v>
      </c>
      <c r="C342" s="23">
        <v>0.23194444444444443</v>
      </c>
      <c r="D342" s="27" t="s">
        <v>35</v>
      </c>
      <c r="E342" s="27" t="s">
        <v>35</v>
      </c>
      <c r="F342" s="85"/>
      <c r="G342" s="25"/>
      <c r="H342" s="26"/>
      <c r="I342" s="107"/>
      <c r="J342" s="18"/>
      <c r="K342" s="19"/>
    </row>
    <row r="343" spans="1:11" ht="20.25">
      <c r="A343" s="12">
        <v>341</v>
      </c>
      <c r="B343" s="22">
        <v>42727</v>
      </c>
      <c r="C343" s="23">
        <v>0.513888888888889</v>
      </c>
      <c r="D343" s="27" t="s">
        <v>17</v>
      </c>
      <c r="E343" s="27" t="s">
        <v>62</v>
      </c>
      <c r="F343" s="85"/>
      <c r="G343" s="25"/>
      <c r="H343" s="26"/>
      <c r="I343" s="107"/>
      <c r="J343" s="18"/>
      <c r="K343" s="19"/>
    </row>
    <row r="344" spans="1:11" ht="20.25">
      <c r="A344" s="12">
        <v>342</v>
      </c>
      <c r="B344" s="22">
        <v>42727</v>
      </c>
      <c r="C344" s="23">
        <v>0.51875</v>
      </c>
      <c r="D344" s="27" t="s">
        <v>60</v>
      </c>
      <c r="E344" s="27" t="s">
        <v>61</v>
      </c>
      <c r="F344" s="85"/>
      <c r="G344" s="25"/>
      <c r="H344" s="26"/>
      <c r="I344" s="107"/>
      <c r="J344" s="18"/>
      <c r="K344" s="19"/>
    </row>
    <row r="345" spans="1:11" ht="20.25">
      <c r="A345" s="12">
        <v>343</v>
      </c>
      <c r="B345" s="13">
        <v>42727</v>
      </c>
      <c r="C345" s="14">
        <v>0.8798611111111111</v>
      </c>
      <c r="D345" s="15" t="s">
        <v>90</v>
      </c>
      <c r="E345" s="15" t="s">
        <v>118</v>
      </c>
      <c r="F345" s="83"/>
      <c r="G345" s="16"/>
      <c r="H345" s="17"/>
      <c r="I345" s="104"/>
      <c r="J345" s="18"/>
      <c r="K345" s="19"/>
    </row>
    <row r="346" spans="1:11" ht="20.25">
      <c r="A346" s="12">
        <v>344</v>
      </c>
      <c r="B346" s="13">
        <v>42727</v>
      </c>
      <c r="C346" s="14">
        <v>0.9659722222222222</v>
      </c>
      <c r="D346" s="20" t="s">
        <v>180</v>
      </c>
      <c r="E346" s="15" t="s">
        <v>182</v>
      </c>
      <c r="F346" s="83"/>
      <c r="G346" s="16"/>
      <c r="H346" s="17"/>
      <c r="I346" s="104"/>
      <c r="J346" s="18"/>
      <c r="K346" s="19"/>
    </row>
    <row r="347" spans="1:11" ht="20.25">
      <c r="A347" s="12">
        <v>345</v>
      </c>
      <c r="B347" s="13">
        <v>42727.99930555555</v>
      </c>
      <c r="C347" s="14">
        <v>0.9993055555555556</v>
      </c>
      <c r="D347" s="15" t="s">
        <v>24</v>
      </c>
      <c r="E347" s="15" t="s">
        <v>131</v>
      </c>
      <c r="F347" s="83"/>
      <c r="G347" s="16"/>
      <c r="H347" s="17"/>
      <c r="I347" s="104"/>
      <c r="J347" s="18"/>
      <c r="K347" s="19"/>
    </row>
    <row r="348" spans="1:11" ht="20.25">
      <c r="A348" s="12">
        <v>346</v>
      </c>
      <c r="B348" s="22">
        <v>42728</v>
      </c>
      <c r="C348" s="23">
        <v>0.5833333333333334</v>
      </c>
      <c r="D348" s="27" t="s">
        <v>52</v>
      </c>
      <c r="E348" s="27" t="s">
        <v>63</v>
      </c>
      <c r="F348" s="85"/>
      <c r="G348" s="25"/>
      <c r="H348" s="26"/>
      <c r="I348" s="107"/>
      <c r="J348" s="18"/>
      <c r="K348" s="19"/>
    </row>
    <row r="349" spans="1:11" ht="20.25">
      <c r="A349" s="12">
        <v>347</v>
      </c>
      <c r="B349" s="13">
        <v>42728</v>
      </c>
      <c r="C349" s="14">
        <v>0.6611111111111111</v>
      </c>
      <c r="D349" s="20" t="s">
        <v>194</v>
      </c>
      <c r="E349" s="15" t="s">
        <v>194</v>
      </c>
      <c r="F349" s="83"/>
      <c r="G349" s="16"/>
      <c r="H349" s="17"/>
      <c r="I349" s="104"/>
      <c r="J349" s="18"/>
      <c r="K349" s="19"/>
    </row>
    <row r="350" spans="1:11" ht="20.25">
      <c r="A350" s="12">
        <v>348</v>
      </c>
      <c r="B350" s="13">
        <v>42729</v>
      </c>
      <c r="C350" s="14">
        <v>0.02847222222222222</v>
      </c>
      <c r="D350" s="20" t="s">
        <v>203</v>
      </c>
      <c r="E350" s="15" t="s">
        <v>203</v>
      </c>
      <c r="F350" s="83"/>
      <c r="G350" s="16"/>
      <c r="H350" s="17"/>
      <c r="I350" s="104"/>
      <c r="J350" s="18"/>
      <c r="K350" s="19"/>
    </row>
    <row r="351" spans="1:11" ht="20.25">
      <c r="A351" s="12">
        <v>349</v>
      </c>
      <c r="B351" s="22">
        <v>42729</v>
      </c>
      <c r="C351" s="23">
        <v>0.3333333333333333</v>
      </c>
      <c r="D351" s="27" t="s">
        <v>52</v>
      </c>
      <c r="E351" s="27" t="s">
        <v>63</v>
      </c>
      <c r="F351" s="85"/>
      <c r="G351" s="25"/>
      <c r="H351" s="26"/>
      <c r="I351" s="107"/>
      <c r="J351" s="18"/>
      <c r="K351" s="19"/>
    </row>
    <row r="352" spans="1:11" ht="20.25">
      <c r="A352" s="12">
        <v>350</v>
      </c>
      <c r="B352" s="22">
        <v>42729</v>
      </c>
      <c r="C352" s="23">
        <v>0.5625</v>
      </c>
      <c r="D352" s="27" t="s">
        <v>65</v>
      </c>
      <c r="E352" s="27" t="s">
        <v>66</v>
      </c>
      <c r="F352" s="85"/>
      <c r="G352" s="25"/>
      <c r="H352" s="26"/>
      <c r="I352" s="107"/>
      <c r="J352" s="18"/>
      <c r="K352" s="19"/>
    </row>
    <row r="353" spans="1:11" ht="20.25">
      <c r="A353" s="12">
        <v>351</v>
      </c>
      <c r="B353" s="22">
        <v>42729</v>
      </c>
      <c r="C353" s="23">
        <v>0.5833333333333334</v>
      </c>
      <c r="D353" s="27" t="s">
        <v>17</v>
      </c>
      <c r="E353" s="27" t="s">
        <v>64</v>
      </c>
      <c r="F353" s="85"/>
      <c r="G353" s="25"/>
      <c r="H353" s="26"/>
      <c r="I353" s="107"/>
      <c r="J353" s="18"/>
      <c r="K353" s="19"/>
    </row>
    <row r="354" spans="1:11" ht="20.25">
      <c r="A354" s="12">
        <v>352</v>
      </c>
      <c r="B354" s="13">
        <v>42729</v>
      </c>
      <c r="C354" s="14">
        <v>0.876388888888889</v>
      </c>
      <c r="D354" s="20" t="s">
        <v>180</v>
      </c>
      <c r="E354" s="15" t="s">
        <v>182</v>
      </c>
      <c r="F354" s="83"/>
      <c r="G354" s="16"/>
      <c r="H354" s="17"/>
      <c r="I354" s="104"/>
      <c r="J354" s="18"/>
      <c r="K354" s="19"/>
    </row>
    <row r="355" spans="1:11" ht="20.25">
      <c r="A355" s="12">
        <v>353</v>
      </c>
      <c r="B355" s="13">
        <v>42729</v>
      </c>
      <c r="C355" s="14">
        <v>0.9159722222222223</v>
      </c>
      <c r="D355" s="20" t="s">
        <v>191</v>
      </c>
      <c r="E355" s="15" t="s">
        <v>191</v>
      </c>
      <c r="F355" s="83"/>
      <c r="G355" s="16"/>
      <c r="H355" s="17"/>
      <c r="I355" s="104"/>
      <c r="J355" s="18"/>
      <c r="K355" s="19"/>
    </row>
    <row r="356" spans="1:11" ht="20.25">
      <c r="A356" s="12">
        <v>354</v>
      </c>
      <c r="B356" s="13">
        <v>42730</v>
      </c>
      <c r="C356" s="14">
        <v>0.04305555555555556</v>
      </c>
      <c r="D356" s="20" t="s">
        <v>147</v>
      </c>
      <c r="E356" s="15" t="s">
        <v>147</v>
      </c>
      <c r="F356" s="83"/>
      <c r="G356" s="16"/>
      <c r="H356" s="17"/>
      <c r="I356" s="104"/>
      <c r="J356" s="18"/>
      <c r="K356" s="19"/>
    </row>
    <row r="357" spans="1:11" ht="20.25">
      <c r="A357" s="12">
        <v>355</v>
      </c>
      <c r="B357" s="13">
        <v>42730</v>
      </c>
      <c r="C357" s="14">
        <v>0.3576388888888889</v>
      </c>
      <c r="D357" s="15" t="s">
        <v>89</v>
      </c>
      <c r="E357" s="15" t="s">
        <v>89</v>
      </c>
      <c r="F357" s="83"/>
      <c r="G357" s="16"/>
      <c r="H357" s="17"/>
      <c r="I357" s="104"/>
      <c r="J357" s="18"/>
      <c r="K357" s="19"/>
    </row>
    <row r="358" spans="1:11" ht="20.25">
      <c r="A358" s="12">
        <v>356</v>
      </c>
      <c r="B358" s="13">
        <v>42730</v>
      </c>
      <c r="C358" s="14">
        <v>0.4048611111111111</v>
      </c>
      <c r="D358" s="15" t="s">
        <v>90</v>
      </c>
      <c r="E358" s="15" t="s">
        <v>120</v>
      </c>
      <c r="F358" s="83"/>
      <c r="G358" s="16"/>
      <c r="H358" s="17"/>
      <c r="I358" s="104"/>
      <c r="J358" s="18"/>
      <c r="K358" s="19"/>
    </row>
    <row r="359" spans="1:11" ht="20.25">
      <c r="A359" s="12">
        <v>357</v>
      </c>
      <c r="B359" s="13">
        <v>42730</v>
      </c>
      <c r="C359" s="14">
        <v>0.7152777777777778</v>
      </c>
      <c r="D359" s="15" t="s">
        <v>88</v>
      </c>
      <c r="E359" s="15" t="s">
        <v>88</v>
      </c>
      <c r="F359" s="83"/>
      <c r="G359" s="16"/>
      <c r="H359" s="17"/>
      <c r="I359" s="104"/>
      <c r="J359" s="18"/>
      <c r="K359" s="19"/>
    </row>
    <row r="360" spans="1:11" ht="20.25">
      <c r="A360" s="12">
        <v>358</v>
      </c>
      <c r="B360" s="13">
        <v>42730</v>
      </c>
      <c r="C360" s="14">
        <v>0.8152777777777778</v>
      </c>
      <c r="D360" s="20" t="s">
        <v>197</v>
      </c>
      <c r="E360" s="15" t="s">
        <v>197</v>
      </c>
      <c r="F360" s="83"/>
      <c r="G360" s="16"/>
      <c r="H360" s="17"/>
      <c r="I360" s="104"/>
      <c r="J360" s="18"/>
      <c r="K360" s="19"/>
    </row>
    <row r="361" spans="1:11" ht="20.25">
      <c r="A361" s="12">
        <v>359</v>
      </c>
      <c r="B361" s="22">
        <v>42731</v>
      </c>
      <c r="C361" s="23">
        <v>0.20833333333333334</v>
      </c>
      <c r="D361" s="27" t="s">
        <v>69</v>
      </c>
      <c r="E361" s="27" t="s">
        <v>69</v>
      </c>
      <c r="F361" s="85"/>
      <c r="G361" s="25"/>
      <c r="H361" s="26"/>
      <c r="I361" s="107"/>
      <c r="J361" s="18"/>
      <c r="K361" s="19"/>
    </row>
    <row r="362" spans="1:11" ht="20.25">
      <c r="A362" s="12">
        <v>360</v>
      </c>
      <c r="B362" s="13">
        <v>42731</v>
      </c>
      <c r="C362" s="14">
        <v>0.21736111111111112</v>
      </c>
      <c r="D362" s="20" t="s">
        <v>196</v>
      </c>
      <c r="E362" s="15" t="s">
        <v>68</v>
      </c>
      <c r="F362" s="83"/>
      <c r="G362" s="16"/>
      <c r="H362" s="17"/>
      <c r="I362" s="104"/>
      <c r="J362" s="18"/>
      <c r="K362" s="19"/>
    </row>
    <row r="363" spans="1:11" ht="20.25">
      <c r="A363" s="12">
        <v>361</v>
      </c>
      <c r="B363" s="13">
        <v>42731</v>
      </c>
      <c r="C363" s="14">
        <v>0.39444444444444443</v>
      </c>
      <c r="D363" s="20" t="s">
        <v>44</v>
      </c>
      <c r="E363" s="15" t="s">
        <v>189</v>
      </c>
      <c r="F363" s="83"/>
      <c r="G363" s="16"/>
      <c r="H363" s="17"/>
      <c r="I363" s="104"/>
      <c r="J363" s="18"/>
      <c r="K363" s="19"/>
    </row>
    <row r="364" spans="1:11" ht="20.25">
      <c r="A364" s="12">
        <v>362</v>
      </c>
      <c r="B364" s="22">
        <v>42731</v>
      </c>
      <c r="C364" s="23">
        <v>0.4166666666666667</v>
      </c>
      <c r="D364" s="27" t="s">
        <v>67</v>
      </c>
      <c r="E364" s="27" t="s">
        <v>68</v>
      </c>
      <c r="F364" s="85"/>
      <c r="G364" s="25"/>
      <c r="H364" s="26"/>
      <c r="I364" s="107"/>
      <c r="J364" s="18"/>
      <c r="K364" s="19"/>
    </row>
    <row r="365" spans="1:11" ht="20.25">
      <c r="A365" s="12">
        <v>363</v>
      </c>
      <c r="B365" s="22">
        <v>42731</v>
      </c>
      <c r="C365" s="23">
        <v>0.7131944444444445</v>
      </c>
      <c r="D365" s="27" t="s">
        <v>17</v>
      </c>
      <c r="E365" s="27" t="s">
        <v>18</v>
      </c>
      <c r="F365" s="85"/>
      <c r="G365" s="25"/>
      <c r="H365" s="26"/>
      <c r="I365" s="107"/>
      <c r="J365" s="18"/>
      <c r="K365" s="19"/>
    </row>
    <row r="366" spans="1:11" ht="20.25">
      <c r="A366" s="12">
        <v>364</v>
      </c>
      <c r="B366" s="13">
        <v>42732</v>
      </c>
      <c r="C366" s="14">
        <v>0.0798611111111111</v>
      </c>
      <c r="D366" s="20" t="s">
        <v>198</v>
      </c>
      <c r="E366" s="15" t="s">
        <v>200</v>
      </c>
      <c r="F366" s="83"/>
      <c r="G366" s="16"/>
      <c r="H366" s="17"/>
      <c r="I366" s="104"/>
      <c r="J366" s="18"/>
      <c r="K366" s="19"/>
    </row>
    <row r="367" spans="1:11" ht="20.25">
      <c r="A367" s="12">
        <v>365</v>
      </c>
      <c r="B367" s="13">
        <v>42732</v>
      </c>
      <c r="C367" s="14">
        <v>0.125</v>
      </c>
      <c r="D367" s="15" t="s">
        <v>90</v>
      </c>
      <c r="E367" s="15" t="s">
        <v>118</v>
      </c>
      <c r="F367" s="83"/>
      <c r="G367" s="16"/>
      <c r="H367" s="17"/>
      <c r="I367" s="104"/>
      <c r="J367" s="18"/>
      <c r="K367" s="19"/>
    </row>
    <row r="368" spans="1:11" ht="20.25">
      <c r="A368" s="12">
        <v>366</v>
      </c>
      <c r="B368" s="13">
        <v>42732</v>
      </c>
      <c r="C368" s="14">
        <v>0.1909722222222222</v>
      </c>
      <c r="D368" s="15" t="s">
        <v>91</v>
      </c>
      <c r="E368" s="15" t="s">
        <v>121</v>
      </c>
      <c r="F368" s="83"/>
      <c r="G368" s="16"/>
      <c r="H368" s="17"/>
      <c r="I368" s="104"/>
      <c r="J368" s="18"/>
      <c r="K368" s="19"/>
    </row>
    <row r="369" spans="1:11" ht="20.25">
      <c r="A369" s="12">
        <v>367</v>
      </c>
      <c r="B369" s="13">
        <v>42732</v>
      </c>
      <c r="C369" s="14">
        <v>0.22152777777777777</v>
      </c>
      <c r="D369" s="15" t="s">
        <v>38</v>
      </c>
      <c r="E369" s="15" t="s">
        <v>101</v>
      </c>
      <c r="F369" s="83"/>
      <c r="G369" s="16"/>
      <c r="H369" s="17"/>
      <c r="I369" s="104"/>
      <c r="J369" s="18"/>
      <c r="K369" s="19"/>
    </row>
    <row r="370" spans="1:11" ht="20.25">
      <c r="A370" s="12">
        <v>368</v>
      </c>
      <c r="B370" s="13">
        <v>42732</v>
      </c>
      <c r="C370" s="14">
        <v>0.40972222222222227</v>
      </c>
      <c r="D370" s="15" t="s">
        <v>54</v>
      </c>
      <c r="E370" s="15" t="s">
        <v>10</v>
      </c>
      <c r="F370" s="83"/>
      <c r="G370" s="16"/>
      <c r="H370" s="17"/>
      <c r="I370" s="104"/>
      <c r="J370" s="18"/>
      <c r="K370" s="19"/>
    </row>
    <row r="371" spans="1:11" ht="20.25">
      <c r="A371" s="12">
        <v>369</v>
      </c>
      <c r="B371" s="13">
        <v>42732</v>
      </c>
      <c r="C371" s="14">
        <v>0.41180555555555554</v>
      </c>
      <c r="D371" s="20" t="s">
        <v>173</v>
      </c>
      <c r="E371" s="15" t="s">
        <v>175</v>
      </c>
      <c r="F371" s="83"/>
      <c r="G371" s="16"/>
      <c r="H371" s="17"/>
      <c r="I371" s="104"/>
      <c r="J371" s="18"/>
      <c r="K371" s="19"/>
    </row>
    <row r="372" spans="1:11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111</v>
      </c>
      <c r="F372" s="83"/>
      <c r="G372" s="16"/>
      <c r="H372" s="17"/>
      <c r="I372" s="104"/>
      <c r="J372" s="18"/>
      <c r="K372" s="19"/>
    </row>
    <row r="373" spans="1:11" ht="20.25">
      <c r="A373" s="12">
        <v>371</v>
      </c>
      <c r="B373" s="22">
        <v>42733</v>
      </c>
      <c r="C373" s="23">
        <v>0.4861111111111111</v>
      </c>
      <c r="D373" s="27" t="s">
        <v>22</v>
      </c>
      <c r="E373" s="27" t="s">
        <v>70</v>
      </c>
      <c r="F373" s="85"/>
      <c r="G373" s="25"/>
      <c r="H373" s="26"/>
      <c r="I373" s="107"/>
      <c r="J373" s="18"/>
      <c r="K373" s="19"/>
    </row>
    <row r="374" spans="1:11" ht="20.25">
      <c r="A374" s="12">
        <v>372</v>
      </c>
      <c r="B374" s="13">
        <v>42733</v>
      </c>
      <c r="C374" s="14">
        <v>0.9506944444444444</v>
      </c>
      <c r="D374" s="20" t="s">
        <v>44</v>
      </c>
      <c r="E374" s="15" t="s">
        <v>189</v>
      </c>
      <c r="F374" s="83"/>
      <c r="G374" s="16"/>
      <c r="H374" s="17"/>
      <c r="I374" s="104"/>
      <c r="J374" s="18"/>
      <c r="K374" s="19"/>
    </row>
    <row r="375" spans="1:11" ht="20.25">
      <c r="A375" s="12">
        <v>373</v>
      </c>
      <c r="B375" s="13">
        <v>42734</v>
      </c>
      <c r="C375" s="14">
        <v>0.3979166666666667</v>
      </c>
      <c r="D375" s="20" t="s">
        <v>193</v>
      </c>
      <c r="E375" s="15" t="s">
        <v>193</v>
      </c>
      <c r="F375" s="83"/>
      <c r="G375" s="16"/>
      <c r="H375" s="17"/>
      <c r="I375" s="104"/>
      <c r="J375" s="18"/>
      <c r="K375" s="19"/>
    </row>
    <row r="376" spans="1:11" ht="20.25">
      <c r="A376" s="12">
        <v>374</v>
      </c>
      <c r="B376" s="22">
        <v>42734</v>
      </c>
      <c r="C376" s="23">
        <v>0.6645833333333333</v>
      </c>
      <c r="D376" s="27" t="s">
        <v>17</v>
      </c>
      <c r="E376" s="27" t="s">
        <v>18</v>
      </c>
      <c r="F376" s="85"/>
      <c r="G376" s="25"/>
      <c r="H376" s="26"/>
      <c r="I376" s="107"/>
      <c r="J376" s="18"/>
      <c r="K376" s="19"/>
    </row>
    <row r="377" spans="1:11" ht="20.25">
      <c r="A377" s="12">
        <v>375</v>
      </c>
      <c r="B377" s="13">
        <v>42734</v>
      </c>
      <c r="C377" s="14">
        <v>0.8048611111111111</v>
      </c>
      <c r="D377" s="20" t="s">
        <v>198</v>
      </c>
      <c r="E377" s="15" t="s">
        <v>199</v>
      </c>
      <c r="F377" s="83"/>
      <c r="G377" s="16"/>
      <c r="H377" s="17"/>
      <c r="I377" s="104"/>
      <c r="J377" s="18"/>
      <c r="K377" s="19"/>
    </row>
    <row r="378" spans="1:11" ht="20.25">
      <c r="A378" s="12">
        <v>376</v>
      </c>
      <c r="B378" s="13">
        <v>42735</v>
      </c>
      <c r="C378" s="14">
        <v>0.12430555555555556</v>
      </c>
      <c r="D378" s="20" t="s">
        <v>21</v>
      </c>
      <c r="E378" s="15" t="s">
        <v>21</v>
      </c>
      <c r="F378" s="83"/>
      <c r="G378" s="16"/>
      <c r="H378" s="17"/>
      <c r="I378" s="104"/>
      <c r="J378" s="18"/>
      <c r="K378" s="19"/>
    </row>
    <row r="379" spans="1:11" ht="20.25">
      <c r="A379" s="12">
        <v>377</v>
      </c>
      <c r="B379" s="22">
        <v>42735</v>
      </c>
      <c r="C379" s="23">
        <v>0.125</v>
      </c>
      <c r="D379" s="27" t="s">
        <v>21</v>
      </c>
      <c r="E379" s="27" t="s">
        <v>21</v>
      </c>
      <c r="F379" s="85"/>
      <c r="G379" s="25"/>
      <c r="H379" s="26"/>
      <c r="I379" s="107"/>
      <c r="J379" s="18"/>
      <c r="K379" s="19"/>
    </row>
    <row r="380" spans="1:11" ht="20.25">
      <c r="A380" s="12">
        <v>378</v>
      </c>
      <c r="B380" s="13">
        <v>42735</v>
      </c>
      <c r="C380" s="14">
        <v>0.29583333333333334</v>
      </c>
      <c r="D380" s="15" t="s">
        <v>90</v>
      </c>
      <c r="E380" s="15" t="s">
        <v>119</v>
      </c>
      <c r="F380" s="83"/>
      <c r="G380" s="16"/>
      <c r="H380" s="17"/>
      <c r="I380" s="104"/>
      <c r="J380" s="18"/>
      <c r="K380" s="19"/>
    </row>
    <row r="381" spans="1:11" ht="20.25">
      <c r="A381" s="12">
        <v>379</v>
      </c>
      <c r="B381" s="22">
        <v>42735</v>
      </c>
      <c r="C381" s="23">
        <v>0.5</v>
      </c>
      <c r="D381" s="27" t="s">
        <v>26</v>
      </c>
      <c r="E381" s="27" t="s">
        <v>27</v>
      </c>
      <c r="F381" s="85"/>
      <c r="G381" s="25"/>
      <c r="H381" s="26"/>
      <c r="I381" s="107"/>
      <c r="J381" s="18"/>
      <c r="K381" s="19"/>
    </row>
    <row r="382" spans="1:11" ht="20.25">
      <c r="A382" s="12">
        <v>380</v>
      </c>
      <c r="B382" s="22">
        <v>42735</v>
      </c>
      <c r="C382" s="23">
        <v>0.5104166666666666</v>
      </c>
      <c r="D382" s="27" t="s">
        <v>2</v>
      </c>
      <c r="E382" s="27" t="s">
        <v>2</v>
      </c>
      <c r="F382" s="85"/>
      <c r="G382" s="25"/>
      <c r="H382" s="26"/>
      <c r="I382" s="107"/>
      <c r="J382" s="18"/>
      <c r="K382" s="19"/>
    </row>
    <row r="383" spans="1:11" ht="20.25">
      <c r="A383" s="12">
        <v>381</v>
      </c>
      <c r="B383" s="22">
        <v>42735</v>
      </c>
      <c r="C383" s="23">
        <v>0.6354166666666666</v>
      </c>
      <c r="D383" s="27" t="s">
        <v>24</v>
      </c>
      <c r="E383" s="27" t="s">
        <v>71</v>
      </c>
      <c r="F383" s="85"/>
      <c r="G383" s="25"/>
      <c r="H383" s="26"/>
      <c r="I383" s="107"/>
      <c r="J383" s="18"/>
      <c r="K383" s="19"/>
    </row>
    <row r="384" spans="1:11" ht="20.25">
      <c r="A384" s="12">
        <v>382</v>
      </c>
      <c r="B384" s="22">
        <v>42736</v>
      </c>
      <c r="C384" s="23">
        <v>0.02152777777777778</v>
      </c>
      <c r="D384" s="27" t="s">
        <v>22</v>
      </c>
      <c r="E384" s="27" t="s">
        <v>23</v>
      </c>
      <c r="F384" s="85"/>
      <c r="G384" s="25"/>
      <c r="H384" s="26"/>
      <c r="I384" s="107"/>
      <c r="J384" s="18"/>
      <c r="K384" s="19"/>
    </row>
    <row r="385" spans="1:11" ht="20.25">
      <c r="A385" s="12">
        <v>383</v>
      </c>
      <c r="B385" s="13">
        <v>42736</v>
      </c>
      <c r="C385" s="14">
        <v>0.05277777777777778</v>
      </c>
      <c r="D385" s="20" t="s">
        <v>197</v>
      </c>
      <c r="E385" s="15" t="s">
        <v>197</v>
      </c>
      <c r="F385" s="83"/>
      <c r="G385" s="16"/>
      <c r="H385" s="17"/>
      <c r="I385" s="104"/>
      <c r="J385" s="18"/>
      <c r="K385" s="19"/>
    </row>
    <row r="386" spans="1:11" ht="20.25">
      <c r="A386" s="12">
        <v>384</v>
      </c>
      <c r="B386" s="13">
        <v>42736</v>
      </c>
      <c r="C386" s="14">
        <v>0.16875</v>
      </c>
      <c r="D386" s="15" t="s">
        <v>65</v>
      </c>
      <c r="E386" s="15" t="s">
        <v>112</v>
      </c>
      <c r="F386" s="83"/>
      <c r="G386" s="16"/>
      <c r="H386" s="17"/>
      <c r="I386" s="104"/>
      <c r="J386" s="18"/>
      <c r="K386" s="19"/>
    </row>
    <row r="387" spans="1:11" ht="20.25">
      <c r="A387" s="94"/>
      <c r="B387" s="95"/>
      <c r="C387" s="96"/>
      <c r="D387" s="94"/>
      <c r="E387" s="94"/>
      <c r="F387" s="97"/>
      <c r="G387" s="95"/>
      <c r="H387" s="98"/>
      <c r="I387" s="109"/>
      <c r="J387" s="96"/>
      <c r="K387" s="99"/>
    </row>
    <row r="388" spans="5:10" ht="20.25">
      <c r="E388" s="125" t="s">
        <v>380</v>
      </c>
      <c r="F388" s="84">
        <f>AVERAGE(F3:F386)</f>
        <v>4.370434782608693</v>
      </c>
      <c r="I388" s="124" t="s">
        <v>391</v>
      </c>
      <c r="J388" s="112">
        <f>AVERAGE(J3:J386)</f>
        <v>0.30018081010563835</v>
      </c>
    </row>
    <row r="389" spans="5:11" ht="20.25">
      <c r="E389" s="125" t="s">
        <v>392</v>
      </c>
      <c r="F389" s="113">
        <f>COUNTIF(I3:I386,"Not found")</f>
        <v>47</v>
      </c>
      <c r="I389" s="167" t="s">
        <v>399</v>
      </c>
      <c r="J389" s="168"/>
      <c r="K389" s="113">
        <f>COUNT(J3:J386)</f>
        <v>291</v>
      </c>
    </row>
    <row r="390" spans="5:11" ht="20.25">
      <c r="E390" s="125" t="s">
        <v>399</v>
      </c>
      <c r="F390" s="122">
        <f>K389</f>
        <v>291</v>
      </c>
      <c r="G390" s="91"/>
      <c r="H390" s="92"/>
      <c r="I390" s="123"/>
      <c r="J390" s="126" t="s">
        <v>390</v>
      </c>
      <c r="K390" s="122">
        <f>COUNTIF(K3:K386,"HIT")</f>
        <v>58</v>
      </c>
    </row>
    <row r="391" spans="4:11" ht="20.25">
      <c r="D391" s="93"/>
      <c r="G391" s="91"/>
      <c r="H391" s="92"/>
      <c r="I391" s="123"/>
      <c r="J391" s="126" t="s">
        <v>395</v>
      </c>
      <c r="K391" s="122">
        <f>COUNTIF(K3:K386,"n.c")</f>
        <v>14</v>
      </c>
    </row>
    <row r="392" spans="4:11" ht="20.25">
      <c r="D392" s="5" t="s">
        <v>393</v>
      </c>
      <c r="J392" s="135"/>
      <c r="K392" s="136"/>
    </row>
    <row r="393" spans="4:11" ht="20.25">
      <c r="D393" s="111" t="s">
        <v>381</v>
      </c>
      <c r="E393" s="125" t="s">
        <v>394</v>
      </c>
      <c r="F393" s="84">
        <f>K393/K389*100</f>
        <v>79.03780068728523</v>
      </c>
      <c r="G393" s="137" t="s">
        <v>397</v>
      </c>
      <c r="I393" s="165" t="s">
        <v>400</v>
      </c>
      <c r="J393" s="166"/>
      <c r="K393" s="122">
        <f>K389-(K391+F389)</f>
        <v>230</v>
      </c>
    </row>
    <row r="394" spans="4:10" ht="20.25">
      <c r="D394" s="111" t="s">
        <v>382</v>
      </c>
      <c r="E394" s="167" t="s">
        <v>401</v>
      </c>
      <c r="F394" s="155"/>
      <c r="I394" s="167" t="s">
        <v>401</v>
      </c>
      <c r="J394" s="155"/>
    </row>
    <row r="395" ht="20.25">
      <c r="D395" s="111" t="s">
        <v>383</v>
      </c>
    </row>
    <row r="396" spans="4:7" ht="20.25">
      <c r="D396" s="111" t="s">
        <v>384</v>
      </c>
      <c r="E396" s="125" t="s">
        <v>402</v>
      </c>
      <c r="F396" s="84">
        <f>K390/K389*100</f>
        <v>19.93127147766323</v>
      </c>
      <c r="G396" s="21" t="s">
        <v>397</v>
      </c>
    </row>
    <row r="397" ht="20.25">
      <c r="D397" s="111" t="s">
        <v>396</v>
      </c>
    </row>
  </sheetData>
  <sheetProtection password="9690" sheet="1" objects="1" scenarios="1"/>
  <protectedRanges>
    <protectedRange password="9690" sqref="B1:E52 A1:A386" name="Диапазон1_1"/>
  </protectedRanges>
  <mergeCells count="6">
    <mergeCell ref="E394:F394"/>
    <mergeCell ref="I394:J394"/>
    <mergeCell ref="A1:E1"/>
    <mergeCell ref="F1:J1"/>
    <mergeCell ref="I393:J393"/>
    <mergeCell ref="I389:J389"/>
  </mergeCell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selection activeCell="H9" sqref="H9"/>
    </sheetView>
  </sheetViews>
  <sheetFormatPr defaultColWidth="9.140625" defaultRowHeight="12.75"/>
  <cols>
    <col min="1" max="1" width="5.421875" style="0" bestFit="1" customWidth="1"/>
    <col min="2" max="3" width="13.00390625" style="0" bestFit="1" customWidth="1"/>
    <col min="4" max="4" width="14.8515625" style="0" bestFit="1" customWidth="1"/>
    <col min="5" max="5" width="15.8515625" style="0" bestFit="1" customWidth="1"/>
    <col min="6" max="6" width="6.421875" style="0" bestFit="1" customWidth="1"/>
    <col min="7" max="7" width="13.421875" style="0" bestFit="1" customWidth="1"/>
    <col min="8" max="8" width="13.00390625" style="0" bestFit="1" customWidth="1"/>
    <col min="9" max="9" width="40.8515625" style="0" bestFit="1" customWidth="1"/>
    <col min="10" max="10" width="10.28125" style="0" bestFit="1" customWidth="1"/>
    <col min="11" max="11" width="9.140625" style="57" customWidth="1"/>
  </cols>
  <sheetData>
    <row r="1" spans="1:11" ht="18.75">
      <c r="A1" s="169" t="s">
        <v>226</v>
      </c>
      <c r="B1" s="169"/>
      <c r="C1" s="169"/>
      <c r="D1" s="169"/>
      <c r="E1" s="169"/>
      <c r="F1" s="170" t="s">
        <v>9</v>
      </c>
      <c r="G1" s="170"/>
      <c r="H1" s="170"/>
      <c r="I1" s="170"/>
      <c r="J1" s="170"/>
      <c r="K1" s="60" t="s">
        <v>157</v>
      </c>
    </row>
    <row r="2" spans="1:11" ht="18.75">
      <c r="A2" s="61" t="s">
        <v>4</v>
      </c>
      <c r="B2" s="62" t="s">
        <v>5</v>
      </c>
      <c r="C2" s="63" t="s">
        <v>227</v>
      </c>
      <c r="D2" s="58" t="s">
        <v>6</v>
      </c>
      <c r="E2" s="58" t="s">
        <v>7</v>
      </c>
      <c r="F2" s="64" t="s">
        <v>0</v>
      </c>
      <c r="G2" s="65" t="s">
        <v>5</v>
      </c>
      <c r="H2" s="66" t="s">
        <v>227</v>
      </c>
      <c r="I2" s="59" t="s">
        <v>7</v>
      </c>
      <c r="J2" s="67" t="s">
        <v>8</v>
      </c>
      <c r="K2" s="60" t="s">
        <v>157</v>
      </c>
    </row>
    <row r="3" spans="1:11" ht="18.75">
      <c r="A3" s="39">
        <v>1</v>
      </c>
      <c r="B3" s="42">
        <v>42705</v>
      </c>
      <c r="C3" s="41">
        <v>0.5416666666666666</v>
      </c>
      <c r="D3" s="43" t="s">
        <v>149</v>
      </c>
      <c r="E3" s="43" t="s">
        <v>149</v>
      </c>
      <c r="F3" s="36">
        <v>4.5</v>
      </c>
      <c r="G3" s="44">
        <v>42705</v>
      </c>
      <c r="H3" s="38">
        <v>0.8159722222222222</v>
      </c>
      <c r="I3" s="45" t="s">
        <v>122</v>
      </c>
      <c r="J3" s="46">
        <f>ABS(C3-H3)</f>
        <v>0.2743055555555556</v>
      </c>
      <c r="K3" s="35"/>
    </row>
    <row r="4" spans="1:11" ht="18.75">
      <c r="A4" s="39">
        <v>2</v>
      </c>
      <c r="B4" s="42">
        <v>42705</v>
      </c>
      <c r="C4" s="41">
        <v>0.9895833333333334</v>
      </c>
      <c r="D4" s="43" t="s">
        <v>228</v>
      </c>
      <c r="E4" s="43" t="s">
        <v>228</v>
      </c>
      <c r="F4" s="36"/>
      <c r="G4" s="44"/>
      <c r="H4" s="38"/>
      <c r="I4" s="47" t="s">
        <v>186</v>
      </c>
      <c r="J4" s="48"/>
      <c r="K4" s="35"/>
    </row>
    <row r="5" spans="1:11" ht="18.75">
      <c r="A5" s="39">
        <v>3</v>
      </c>
      <c r="B5" s="42">
        <v>42706</v>
      </c>
      <c r="C5" s="41">
        <v>0.17013888888888887</v>
      </c>
      <c r="D5" s="43" t="s">
        <v>2</v>
      </c>
      <c r="E5" s="43" t="s">
        <v>125</v>
      </c>
      <c r="F5" s="36">
        <v>4.7</v>
      </c>
      <c r="G5" s="44">
        <v>42705</v>
      </c>
      <c r="H5" s="38">
        <v>0.7208333333333333</v>
      </c>
      <c r="I5" s="45" t="s">
        <v>125</v>
      </c>
      <c r="J5" s="46">
        <f>ABS(C5-H5)</f>
        <v>0.5506944444444445</v>
      </c>
      <c r="K5" s="35"/>
    </row>
    <row r="6" spans="1:11" ht="18.75">
      <c r="A6" s="39">
        <v>4</v>
      </c>
      <c r="B6" s="42">
        <v>42707</v>
      </c>
      <c r="C6" s="41">
        <v>0.5194444444444445</v>
      </c>
      <c r="D6" s="43" t="s">
        <v>198</v>
      </c>
      <c r="E6" s="43" t="s">
        <v>198</v>
      </c>
      <c r="F6" s="36">
        <v>3.8</v>
      </c>
      <c r="G6" s="44">
        <v>42707</v>
      </c>
      <c r="H6" s="38">
        <v>0.5430555555555555</v>
      </c>
      <c r="I6" s="45" t="s">
        <v>220</v>
      </c>
      <c r="J6" s="46">
        <f>ABS(C6-H6)</f>
        <v>0.023611111111111027</v>
      </c>
      <c r="K6" s="35"/>
    </row>
    <row r="7" spans="1:11" ht="18.75">
      <c r="A7" s="39">
        <v>5</v>
      </c>
      <c r="B7" s="42">
        <v>42707</v>
      </c>
      <c r="C7" s="41">
        <v>0.65625</v>
      </c>
      <c r="D7" s="43" t="s">
        <v>127</v>
      </c>
      <c r="E7" s="43" t="s">
        <v>127</v>
      </c>
      <c r="F7" s="36">
        <v>5.3</v>
      </c>
      <c r="G7" s="44">
        <v>42708</v>
      </c>
      <c r="H7" s="38">
        <v>0.8986111111111111</v>
      </c>
      <c r="I7" s="45" t="s">
        <v>229</v>
      </c>
      <c r="J7" s="46">
        <f>ABS(C7-H7)</f>
        <v>0.24236111111111114</v>
      </c>
      <c r="K7" s="35"/>
    </row>
    <row r="8" spans="1:11" ht="18.75">
      <c r="A8" s="39">
        <v>6</v>
      </c>
      <c r="B8" s="42">
        <v>42711</v>
      </c>
      <c r="C8" s="41">
        <v>0.7916666666666666</v>
      </c>
      <c r="D8" s="43" t="s">
        <v>198</v>
      </c>
      <c r="E8" s="43" t="s">
        <v>219</v>
      </c>
      <c r="F8" s="36">
        <v>4.2</v>
      </c>
      <c r="G8" s="44">
        <v>42711</v>
      </c>
      <c r="H8" s="38">
        <v>0.7611111111111111</v>
      </c>
      <c r="I8" s="45" t="s">
        <v>219</v>
      </c>
      <c r="J8" s="46">
        <f>ABS(C8-H8)</f>
        <v>0.030555555555555558</v>
      </c>
      <c r="K8" s="35" t="s">
        <v>157</v>
      </c>
    </row>
    <row r="9" spans="1:11" ht="18.75">
      <c r="A9" s="39">
        <v>7</v>
      </c>
      <c r="B9" s="42">
        <v>42713</v>
      </c>
      <c r="C9" s="41">
        <v>0.7423611111111111</v>
      </c>
      <c r="D9" s="43" t="s">
        <v>180</v>
      </c>
      <c r="E9" s="43" t="s">
        <v>180</v>
      </c>
      <c r="F9" s="36">
        <v>4.3</v>
      </c>
      <c r="G9" s="44">
        <v>42713</v>
      </c>
      <c r="H9" s="38">
        <v>0.19444444444444445</v>
      </c>
      <c r="I9" s="45" t="s">
        <v>386</v>
      </c>
      <c r="J9" s="46">
        <f>ABS(C9-H9)</f>
        <v>0.5479166666666667</v>
      </c>
      <c r="K9" s="35"/>
    </row>
    <row r="10" spans="1:11" ht="18.75">
      <c r="A10" s="39">
        <v>8</v>
      </c>
      <c r="B10" s="42">
        <v>42715</v>
      </c>
      <c r="C10" s="41">
        <v>0.4125</v>
      </c>
      <c r="D10" s="43" t="s">
        <v>1</v>
      </c>
      <c r="E10" s="43" t="s">
        <v>230</v>
      </c>
      <c r="F10" s="36"/>
      <c r="G10" s="44"/>
      <c r="H10" s="38"/>
      <c r="I10" s="45"/>
      <c r="J10" s="46"/>
      <c r="K10" s="35"/>
    </row>
    <row r="11" spans="1:11" ht="18.75">
      <c r="A11" s="39">
        <v>9</v>
      </c>
      <c r="B11" s="42">
        <v>42721</v>
      </c>
      <c r="C11" s="41">
        <v>0.9243055555555556</v>
      </c>
      <c r="D11" s="43" t="s">
        <v>231</v>
      </c>
      <c r="E11" s="43" t="s">
        <v>231</v>
      </c>
      <c r="F11" s="36"/>
      <c r="G11" s="44"/>
      <c r="H11" s="38"/>
      <c r="I11" s="45"/>
      <c r="J11" s="46"/>
      <c r="K11" s="35"/>
    </row>
    <row r="12" spans="1:11" ht="18.75">
      <c r="A12" s="39">
        <v>10</v>
      </c>
      <c r="B12" s="42">
        <v>42731</v>
      </c>
      <c r="C12" s="41">
        <v>0.875</v>
      </c>
      <c r="D12" s="43" t="s">
        <v>54</v>
      </c>
      <c r="E12" s="43" t="s">
        <v>10</v>
      </c>
      <c r="F12" s="36"/>
      <c r="G12" s="44"/>
      <c r="H12" s="38"/>
      <c r="I12" s="45"/>
      <c r="J12" s="46"/>
      <c r="K12" s="35"/>
    </row>
    <row r="13" spans="1:11" ht="18.75">
      <c r="A13" s="39">
        <v>11</v>
      </c>
      <c r="B13" s="42">
        <v>42732</v>
      </c>
      <c r="C13" s="41">
        <v>0.46319444444444446</v>
      </c>
      <c r="D13" s="49" t="s">
        <v>149</v>
      </c>
      <c r="E13" s="49" t="s">
        <v>149</v>
      </c>
      <c r="F13" s="36"/>
      <c r="G13" s="44"/>
      <c r="H13" s="38"/>
      <c r="I13" s="45"/>
      <c r="J13" s="46"/>
      <c r="K13" s="35"/>
    </row>
    <row r="14" spans="1:11" ht="18.75">
      <c r="A14" s="39">
        <v>12</v>
      </c>
      <c r="B14" s="42">
        <v>42733</v>
      </c>
      <c r="C14" s="41">
        <v>0.25</v>
      </c>
      <c r="D14" s="43" t="s">
        <v>228</v>
      </c>
      <c r="E14" s="43" t="s">
        <v>228</v>
      </c>
      <c r="F14" s="36"/>
      <c r="G14" s="44"/>
      <c r="H14" s="38"/>
      <c r="I14" s="45"/>
      <c r="J14" s="46"/>
      <c r="K14" s="35"/>
    </row>
    <row r="15" spans="1:11" ht="18.75">
      <c r="A15" s="39">
        <v>13</v>
      </c>
      <c r="B15" s="42">
        <v>42734</v>
      </c>
      <c r="C15" s="41">
        <v>0.11805555555555557</v>
      </c>
      <c r="D15" s="49" t="s">
        <v>2</v>
      </c>
      <c r="E15" s="49" t="s">
        <v>125</v>
      </c>
      <c r="F15" s="36"/>
      <c r="G15" s="44"/>
      <c r="H15" s="38"/>
      <c r="I15" s="45"/>
      <c r="J15" s="46"/>
      <c r="K15" s="35"/>
    </row>
    <row r="16" spans="1:11" ht="18.75">
      <c r="A16" s="39">
        <v>14</v>
      </c>
      <c r="B16" s="42">
        <v>42735</v>
      </c>
      <c r="C16" s="41">
        <v>0.46527777777777773</v>
      </c>
      <c r="D16" s="49" t="s">
        <v>198</v>
      </c>
      <c r="E16" s="49" t="s">
        <v>198</v>
      </c>
      <c r="F16" s="36"/>
      <c r="G16" s="44"/>
      <c r="H16" s="38"/>
      <c r="I16" s="45"/>
      <c r="J16" s="46"/>
      <c r="K16" s="35"/>
    </row>
    <row r="17" spans="1:11" ht="18.75">
      <c r="A17" s="39">
        <v>15</v>
      </c>
      <c r="B17" s="42">
        <v>42735</v>
      </c>
      <c r="C17" s="41">
        <v>0.51875</v>
      </c>
      <c r="D17" s="49" t="s">
        <v>127</v>
      </c>
      <c r="E17" s="49" t="s">
        <v>127</v>
      </c>
      <c r="F17" s="36"/>
      <c r="G17" s="44"/>
      <c r="H17" s="38"/>
      <c r="I17" s="45"/>
      <c r="J17" s="46"/>
      <c r="K17" s="35"/>
    </row>
  </sheetData>
  <sheetProtection/>
  <protectedRanges>
    <protectedRange password="9690" sqref="A1:E17" name="Диапазон1"/>
  </protectedRanges>
  <mergeCells count="2">
    <mergeCell ref="A1:E1"/>
    <mergeCell ref="F1:J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workbookViewId="0" topLeftCell="A4">
      <selection activeCell="F17" sqref="F17"/>
    </sheetView>
  </sheetViews>
  <sheetFormatPr defaultColWidth="9.140625" defaultRowHeight="12.75"/>
  <cols>
    <col min="1" max="1" width="5.140625" style="0" bestFit="1" customWidth="1"/>
    <col min="2" max="3" width="13.00390625" style="0" bestFit="1" customWidth="1"/>
    <col min="4" max="4" width="15.7109375" style="0" bestFit="1" customWidth="1"/>
    <col min="5" max="5" width="23.140625" style="0" bestFit="1" customWidth="1"/>
    <col min="6" max="6" width="8.140625" style="0" customWidth="1"/>
    <col min="7" max="8" width="13.00390625" style="0" bestFit="1" customWidth="1"/>
    <col min="9" max="9" width="53.140625" style="0" bestFit="1" customWidth="1"/>
    <col min="10" max="10" width="11.57421875" style="0" bestFit="1" customWidth="1"/>
    <col min="11" max="11" width="6.8515625" style="0" bestFit="1" customWidth="1"/>
  </cols>
  <sheetData>
    <row r="1" spans="1:11" ht="18.75">
      <c r="A1" s="171" t="s">
        <v>226</v>
      </c>
      <c r="B1" s="171"/>
      <c r="C1" s="171"/>
      <c r="D1" s="171"/>
      <c r="E1" s="171"/>
      <c r="F1" s="159" t="s">
        <v>9</v>
      </c>
      <c r="G1" s="159"/>
      <c r="H1" s="159"/>
      <c r="I1" s="159"/>
      <c r="J1" s="159"/>
      <c r="K1" s="56"/>
    </row>
    <row r="2" spans="1:11" ht="18.75">
      <c r="A2" s="36" t="s">
        <v>4</v>
      </c>
      <c r="B2" s="37" t="s">
        <v>5</v>
      </c>
      <c r="C2" s="38" t="s">
        <v>227</v>
      </c>
      <c r="D2" s="34" t="s">
        <v>6</v>
      </c>
      <c r="E2" s="34" t="s">
        <v>7</v>
      </c>
      <c r="F2" s="39" t="s">
        <v>0</v>
      </c>
      <c r="G2" s="40" t="s">
        <v>5</v>
      </c>
      <c r="H2" s="41" t="s">
        <v>227</v>
      </c>
      <c r="I2" s="33" t="s">
        <v>7</v>
      </c>
      <c r="J2" s="41" t="s">
        <v>8</v>
      </c>
      <c r="K2" s="60" t="s">
        <v>157</v>
      </c>
    </row>
    <row r="3" spans="1:11" ht="18.75">
      <c r="A3" s="39">
        <v>1</v>
      </c>
      <c r="B3" s="42">
        <v>42706</v>
      </c>
      <c r="C3" s="41">
        <v>0.6875</v>
      </c>
      <c r="D3" s="43" t="s">
        <v>17</v>
      </c>
      <c r="E3" s="43" t="s">
        <v>18</v>
      </c>
      <c r="F3" s="68">
        <v>4.9</v>
      </c>
      <c r="G3" s="44">
        <v>42707</v>
      </c>
      <c r="H3" s="38">
        <v>0.95</v>
      </c>
      <c r="I3" s="45" t="s">
        <v>234</v>
      </c>
      <c r="J3" s="75">
        <f>ABS(C3-H3)</f>
        <v>0.26249999999999996</v>
      </c>
      <c r="K3" s="73"/>
    </row>
    <row r="4" spans="1:11" ht="18.75">
      <c r="A4" s="39">
        <v>2</v>
      </c>
      <c r="B4" s="42">
        <v>42708</v>
      </c>
      <c r="C4" s="41">
        <v>0.25</v>
      </c>
      <c r="D4" s="43" t="s">
        <v>19</v>
      </c>
      <c r="E4" s="43" t="s">
        <v>20</v>
      </c>
      <c r="F4" s="68">
        <v>4.6</v>
      </c>
      <c r="G4" s="44">
        <v>42707</v>
      </c>
      <c r="H4" s="38">
        <v>0.5819444444444445</v>
      </c>
      <c r="I4" s="45" t="s">
        <v>20</v>
      </c>
      <c r="J4" s="75">
        <f>ABS(C4-H4)</f>
        <v>0.3319444444444445</v>
      </c>
      <c r="K4" s="73"/>
    </row>
    <row r="5" spans="1:11" ht="18.75">
      <c r="A5" s="39">
        <v>3</v>
      </c>
      <c r="B5" s="42">
        <v>42708</v>
      </c>
      <c r="C5" s="41">
        <v>0.20902777777777778</v>
      </c>
      <c r="D5" s="43" t="s">
        <v>21</v>
      </c>
      <c r="E5" s="43" t="s">
        <v>21</v>
      </c>
      <c r="F5" s="68"/>
      <c r="G5" s="44">
        <v>42707</v>
      </c>
      <c r="H5" s="38">
        <v>0.041666666666666664</v>
      </c>
      <c r="I5" s="45" t="s">
        <v>235</v>
      </c>
      <c r="J5" s="76" t="s">
        <v>236</v>
      </c>
      <c r="K5" s="73"/>
    </row>
    <row r="6" spans="1:11" ht="18.75">
      <c r="A6" s="39">
        <v>4</v>
      </c>
      <c r="B6" s="42">
        <v>42708</v>
      </c>
      <c r="C6" s="41">
        <v>0.07569444444444444</v>
      </c>
      <c r="D6" s="43" t="s">
        <v>22</v>
      </c>
      <c r="E6" s="43" t="s">
        <v>23</v>
      </c>
      <c r="F6" s="68">
        <v>5</v>
      </c>
      <c r="G6" s="44">
        <v>42708</v>
      </c>
      <c r="H6" s="38">
        <v>0.1951388888888889</v>
      </c>
      <c r="I6" s="45" t="s">
        <v>87</v>
      </c>
      <c r="J6" s="75">
        <f>ABS(C6-H6)</f>
        <v>0.11944444444444445</v>
      </c>
      <c r="K6" s="73" t="s">
        <v>157</v>
      </c>
    </row>
    <row r="7" spans="1:11" ht="18.75">
      <c r="A7" s="39">
        <v>5</v>
      </c>
      <c r="B7" s="42">
        <v>42709</v>
      </c>
      <c r="C7" s="41">
        <v>0.7291666666666666</v>
      </c>
      <c r="D7" s="43" t="s">
        <v>24</v>
      </c>
      <c r="E7" s="43" t="s">
        <v>25</v>
      </c>
      <c r="F7" s="68"/>
      <c r="G7" s="44"/>
      <c r="H7" s="38"/>
      <c r="I7" s="47" t="s">
        <v>186</v>
      </c>
      <c r="J7" s="75"/>
      <c r="K7" s="73"/>
    </row>
    <row r="8" spans="1:11" ht="18.75">
      <c r="A8" s="39">
        <v>6</v>
      </c>
      <c r="B8" s="42">
        <v>42709</v>
      </c>
      <c r="C8" s="41">
        <v>0.6444444444444445</v>
      </c>
      <c r="D8" s="43" t="s">
        <v>26</v>
      </c>
      <c r="E8" s="43" t="s">
        <v>27</v>
      </c>
      <c r="F8" s="68"/>
      <c r="G8" s="44"/>
      <c r="H8" s="38"/>
      <c r="I8" s="47" t="s">
        <v>186</v>
      </c>
      <c r="J8" s="75"/>
      <c r="K8" s="73"/>
    </row>
    <row r="9" spans="1:11" ht="18.75">
      <c r="A9" s="39">
        <v>7</v>
      </c>
      <c r="B9" s="42">
        <v>42709</v>
      </c>
      <c r="C9" s="41">
        <v>0.16666666666666666</v>
      </c>
      <c r="D9" s="43" t="s">
        <v>19</v>
      </c>
      <c r="E9" s="43" t="s">
        <v>28</v>
      </c>
      <c r="F9" s="68"/>
      <c r="G9" s="44"/>
      <c r="H9" s="38"/>
      <c r="I9" s="47" t="s">
        <v>186</v>
      </c>
      <c r="J9" s="75"/>
      <c r="K9" s="73"/>
    </row>
    <row r="10" spans="1:11" ht="18.75">
      <c r="A10" s="39">
        <v>8</v>
      </c>
      <c r="B10" s="42">
        <v>42709</v>
      </c>
      <c r="C10" s="41">
        <v>0.6194444444444445</v>
      </c>
      <c r="D10" s="43" t="s">
        <v>2</v>
      </c>
      <c r="E10" s="43" t="s">
        <v>2</v>
      </c>
      <c r="F10" s="68">
        <v>4.7</v>
      </c>
      <c r="G10" s="44">
        <v>42709</v>
      </c>
      <c r="H10" s="38">
        <v>0.6513888888888889</v>
      </c>
      <c r="I10" s="45" t="s">
        <v>125</v>
      </c>
      <c r="J10" s="75">
        <f>ABS(C10-H10)</f>
        <v>0.03194444444444444</v>
      </c>
      <c r="K10" s="73" t="s">
        <v>157</v>
      </c>
    </row>
    <row r="11" spans="1:11" ht="18.75">
      <c r="A11" s="39">
        <v>9</v>
      </c>
      <c r="B11" s="42">
        <v>42710</v>
      </c>
      <c r="C11" s="41">
        <v>0.2236111111111111</v>
      </c>
      <c r="D11" s="43" t="s">
        <v>22</v>
      </c>
      <c r="E11" s="43" t="s">
        <v>29</v>
      </c>
      <c r="F11" s="68"/>
      <c r="G11" s="44">
        <v>42708</v>
      </c>
      <c r="H11" s="38">
        <v>0.1951388888888889</v>
      </c>
      <c r="I11" s="47" t="s">
        <v>237</v>
      </c>
      <c r="J11" s="75">
        <f>ABS(C11-H11)</f>
        <v>0.028472222222222204</v>
      </c>
      <c r="K11" s="73"/>
    </row>
    <row r="12" spans="1:11" ht="18.75">
      <c r="A12" s="39">
        <v>10</v>
      </c>
      <c r="B12" s="42">
        <v>42710</v>
      </c>
      <c r="C12" s="41">
        <v>0.7020833333333334</v>
      </c>
      <c r="D12" s="43" t="s">
        <v>30</v>
      </c>
      <c r="E12" s="43" t="s">
        <v>30</v>
      </c>
      <c r="F12" s="68">
        <v>4.5</v>
      </c>
      <c r="G12" s="44">
        <v>42710</v>
      </c>
      <c r="H12" s="38">
        <v>0.1763888888888889</v>
      </c>
      <c r="I12" s="45" t="s">
        <v>193</v>
      </c>
      <c r="J12" s="75">
        <f>ABS(C12-H12)</f>
        <v>0.5256944444444445</v>
      </c>
      <c r="K12" s="73"/>
    </row>
    <row r="13" spans="1:11" ht="18.75">
      <c r="A13" s="39">
        <v>11</v>
      </c>
      <c r="B13" s="42">
        <v>42710</v>
      </c>
      <c r="C13" s="41">
        <v>0.513888888888889</v>
      </c>
      <c r="D13" s="49" t="s">
        <v>17</v>
      </c>
      <c r="E13" s="49" t="s">
        <v>31</v>
      </c>
      <c r="F13" s="68">
        <v>6.5</v>
      </c>
      <c r="G13" s="44">
        <v>42710</v>
      </c>
      <c r="H13" s="38">
        <v>0.91875</v>
      </c>
      <c r="I13" s="45" t="s">
        <v>234</v>
      </c>
      <c r="J13" s="75">
        <f>ABS(C13-H13)</f>
        <v>0.404861111111111</v>
      </c>
      <c r="K13" s="73" t="s">
        <v>243</v>
      </c>
    </row>
    <row r="14" spans="1:11" ht="18.75">
      <c r="A14" s="39">
        <v>12</v>
      </c>
      <c r="B14" s="42">
        <v>42710</v>
      </c>
      <c r="C14" s="41">
        <v>0.8805555555555555</v>
      </c>
      <c r="D14" s="43" t="s">
        <v>32</v>
      </c>
      <c r="E14" s="43" t="s">
        <v>33</v>
      </c>
      <c r="F14" s="68"/>
      <c r="G14" s="44"/>
      <c r="H14" s="38"/>
      <c r="I14" s="47" t="s">
        <v>186</v>
      </c>
      <c r="J14" s="75"/>
      <c r="K14" s="73"/>
    </row>
    <row r="15" spans="1:11" ht="18.75">
      <c r="A15" s="39">
        <v>13</v>
      </c>
      <c r="B15" s="42">
        <v>42711</v>
      </c>
      <c r="C15" s="41">
        <v>0.9583333333333334</v>
      </c>
      <c r="D15" s="49" t="s">
        <v>26</v>
      </c>
      <c r="E15" s="49" t="s">
        <v>34</v>
      </c>
      <c r="F15" s="68"/>
      <c r="G15" s="44"/>
      <c r="H15" s="38"/>
      <c r="I15" s="47" t="s">
        <v>186</v>
      </c>
      <c r="J15" s="75"/>
      <c r="K15" s="73"/>
    </row>
    <row r="16" spans="1:11" ht="18.75">
      <c r="A16" s="39">
        <v>14</v>
      </c>
      <c r="B16" s="42">
        <v>42712</v>
      </c>
      <c r="C16" s="41">
        <v>0.7034722222222222</v>
      </c>
      <c r="D16" s="49" t="s">
        <v>35</v>
      </c>
      <c r="E16" s="49" t="s">
        <v>35</v>
      </c>
      <c r="F16" s="68"/>
      <c r="G16" s="44">
        <v>42710</v>
      </c>
      <c r="H16" s="38">
        <v>0.48125</v>
      </c>
      <c r="I16" s="47" t="s">
        <v>238</v>
      </c>
      <c r="J16" s="75"/>
      <c r="K16" s="73"/>
    </row>
    <row r="17" spans="1:11" ht="18.75">
      <c r="A17" s="39">
        <v>15</v>
      </c>
      <c r="B17" s="42">
        <v>42715</v>
      </c>
      <c r="C17" s="41">
        <v>0.720138888888889</v>
      </c>
      <c r="D17" s="49" t="s">
        <v>36</v>
      </c>
      <c r="E17" s="49" t="s">
        <v>36</v>
      </c>
      <c r="F17" s="36"/>
      <c r="G17" s="44"/>
      <c r="H17" s="38"/>
      <c r="I17" s="45"/>
      <c r="J17" s="77"/>
      <c r="K17" s="78"/>
    </row>
    <row r="18" spans="1:11" ht="18.75">
      <c r="A18" s="39">
        <v>16</v>
      </c>
      <c r="B18" s="42">
        <v>42716</v>
      </c>
      <c r="C18" s="41">
        <v>0.55625</v>
      </c>
      <c r="D18" s="49" t="s">
        <v>19</v>
      </c>
      <c r="E18" s="49" t="s">
        <v>37</v>
      </c>
      <c r="F18" s="36"/>
      <c r="G18" s="44"/>
      <c r="H18" s="38"/>
      <c r="I18" s="45"/>
      <c r="J18" s="77"/>
      <c r="K18" s="78"/>
    </row>
    <row r="19" spans="1:11" ht="18.75">
      <c r="A19" s="39">
        <v>17</v>
      </c>
      <c r="B19" s="42">
        <v>42718</v>
      </c>
      <c r="C19" s="41">
        <v>0.9368055555555556</v>
      </c>
      <c r="D19" s="49" t="s">
        <v>38</v>
      </c>
      <c r="E19" s="49" t="s">
        <v>38</v>
      </c>
      <c r="F19" s="36"/>
      <c r="G19" s="44"/>
      <c r="H19" s="38"/>
      <c r="I19" s="45"/>
      <c r="J19" s="77"/>
      <c r="K19" s="78"/>
    </row>
    <row r="20" spans="1:11" ht="18.75">
      <c r="A20" s="39">
        <v>18</v>
      </c>
      <c r="B20" s="42">
        <v>42718</v>
      </c>
      <c r="C20" s="41">
        <v>0.4166666666666667</v>
      </c>
      <c r="D20" s="49" t="s">
        <v>39</v>
      </c>
      <c r="E20" s="49" t="s">
        <v>40</v>
      </c>
      <c r="F20" s="36"/>
      <c r="G20" s="44"/>
      <c r="H20" s="38"/>
      <c r="I20" s="45"/>
      <c r="J20" s="77"/>
      <c r="K20" s="78"/>
    </row>
    <row r="21" spans="1:11" ht="18.75">
      <c r="A21" s="39">
        <v>19</v>
      </c>
      <c r="B21" s="42">
        <v>42719</v>
      </c>
      <c r="C21" s="41">
        <v>0.9166666666666666</v>
      </c>
      <c r="D21" s="49" t="s">
        <v>41</v>
      </c>
      <c r="E21" s="49" t="s">
        <v>41</v>
      </c>
      <c r="F21" s="36"/>
      <c r="G21" s="44"/>
      <c r="H21" s="38"/>
      <c r="I21" s="45"/>
      <c r="J21" s="77"/>
      <c r="K21" s="78"/>
    </row>
    <row r="22" spans="1:11" ht="18.75">
      <c r="A22" s="39">
        <v>20</v>
      </c>
      <c r="B22" s="42">
        <v>42720</v>
      </c>
      <c r="C22" s="41">
        <v>0.5694444444444444</v>
      </c>
      <c r="D22" s="49" t="s">
        <v>42</v>
      </c>
      <c r="E22" s="49" t="s">
        <v>43</v>
      </c>
      <c r="F22" s="36"/>
      <c r="G22" s="44"/>
      <c r="H22" s="38"/>
      <c r="I22" s="45"/>
      <c r="J22" s="77"/>
      <c r="K22" s="78"/>
    </row>
    <row r="23" spans="1:11" ht="18.75">
      <c r="A23" s="39">
        <v>21</v>
      </c>
      <c r="B23" s="42">
        <v>42720</v>
      </c>
      <c r="C23" s="41">
        <v>0.2659722222222222</v>
      </c>
      <c r="D23" s="49" t="s">
        <v>44</v>
      </c>
      <c r="E23" s="49" t="s">
        <v>44</v>
      </c>
      <c r="F23" s="36"/>
      <c r="G23" s="44"/>
      <c r="H23" s="38"/>
      <c r="I23" s="45"/>
      <c r="J23" s="77"/>
      <c r="K23" s="78"/>
    </row>
    <row r="24" spans="1:11" ht="18.75">
      <c r="A24" s="39">
        <v>22</v>
      </c>
      <c r="B24" s="42">
        <v>42721</v>
      </c>
      <c r="C24" s="41">
        <v>0.9743055555555555</v>
      </c>
      <c r="D24" s="49" t="s">
        <v>45</v>
      </c>
      <c r="E24" s="49" t="s">
        <v>45</v>
      </c>
      <c r="F24" s="36"/>
      <c r="G24" s="44"/>
      <c r="H24" s="38"/>
      <c r="I24" s="45"/>
      <c r="J24" s="77"/>
      <c r="K24" s="78"/>
    </row>
    <row r="25" spans="1:11" ht="18.75">
      <c r="A25" s="39">
        <v>23</v>
      </c>
      <c r="B25" s="42">
        <v>42722</v>
      </c>
      <c r="C25" s="41">
        <v>0.8888888888888888</v>
      </c>
      <c r="D25" s="49" t="s">
        <v>46</v>
      </c>
      <c r="E25" s="49" t="s">
        <v>46</v>
      </c>
      <c r="F25" s="36"/>
      <c r="G25" s="44"/>
      <c r="H25" s="38"/>
      <c r="I25" s="45"/>
      <c r="J25" s="77"/>
      <c r="K25" s="78"/>
    </row>
    <row r="26" spans="1:11" ht="18.75">
      <c r="A26" s="39">
        <v>24</v>
      </c>
      <c r="B26" s="42">
        <v>42723</v>
      </c>
      <c r="C26" s="41">
        <v>0.041666666666666664</v>
      </c>
      <c r="D26" s="49" t="s">
        <v>17</v>
      </c>
      <c r="E26" s="49" t="s">
        <v>47</v>
      </c>
      <c r="F26" s="36"/>
      <c r="G26" s="44"/>
      <c r="H26" s="38"/>
      <c r="I26" s="45"/>
      <c r="J26" s="77"/>
      <c r="K26" s="78"/>
    </row>
    <row r="27" spans="1:11" ht="18.75">
      <c r="A27" s="39">
        <v>25</v>
      </c>
      <c r="B27" s="42">
        <v>42723</v>
      </c>
      <c r="C27" s="41">
        <v>0.8590277777777778</v>
      </c>
      <c r="D27" s="49" t="s">
        <v>48</v>
      </c>
      <c r="E27" s="49" t="s">
        <v>49</v>
      </c>
      <c r="F27" s="36"/>
      <c r="G27" s="44"/>
      <c r="H27" s="38"/>
      <c r="I27" s="45"/>
      <c r="J27" s="77"/>
      <c r="K27" s="78"/>
    </row>
    <row r="28" spans="1:11" ht="18.75">
      <c r="A28" s="39">
        <v>26</v>
      </c>
      <c r="B28" s="42">
        <v>42723</v>
      </c>
      <c r="C28" s="41">
        <v>0.3333333333333333</v>
      </c>
      <c r="D28" s="49" t="s">
        <v>42</v>
      </c>
      <c r="E28" s="49" t="s">
        <v>50</v>
      </c>
      <c r="F28" s="36"/>
      <c r="G28" s="44"/>
      <c r="H28" s="38"/>
      <c r="I28" s="45"/>
      <c r="J28" s="77"/>
      <c r="K28" s="78"/>
    </row>
    <row r="29" spans="1:11" ht="18.75">
      <c r="A29" s="39">
        <v>27</v>
      </c>
      <c r="B29" s="42">
        <v>42723</v>
      </c>
      <c r="C29" s="41">
        <v>0.96875</v>
      </c>
      <c r="D29" s="49" t="s">
        <v>1</v>
      </c>
      <c r="E29" s="49" t="s">
        <v>51</v>
      </c>
      <c r="F29" s="36"/>
      <c r="G29" s="44"/>
      <c r="H29" s="38"/>
      <c r="I29" s="45"/>
      <c r="J29" s="77"/>
      <c r="K29" s="78"/>
    </row>
    <row r="30" spans="1:11" ht="18.75">
      <c r="A30" s="39">
        <v>28</v>
      </c>
      <c r="B30" s="42">
        <v>42723</v>
      </c>
      <c r="C30" s="41">
        <v>0.9597222222222223</v>
      </c>
      <c r="D30" s="49" t="s">
        <v>52</v>
      </c>
      <c r="E30" s="49" t="s">
        <v>53</v>
      </c>
      <c r="F30" s="36"/>
      <c r="G30" s="44"/>
      <c r="H30" s="38"/>
      <c r="I30" s="45"/>
      <c r="J30" s="77"/>
      <c r="K30" s="78"/>
    </row>
    <row r="31" spans="1:11" ht="18.75">
      <c r="A31" s="39">
        <v>29</v>
      </c>
      <c r="B31" s="42">
        <v>42724</v>
      </c>
      <c r="C31" s="41">
        <v>0.4166666666666667</v>
      </c>
      <c r="D31" s="49" t="s">
        <v>54</v>
      </c>
      <c r="E31" s="49" t="s">
        <v>10</v>
      </c>
      <c r="F31" s="36"/>
      <c r="G31" s="44"/>
      <c r="H31" s="38"/>
      <c r="I31" s="45"/>
      <c r="J31" s="77"/>
      <c r="K31" s="78"/>
    </row>
    <row r="32" spans="1:11" ht="18.75">
      <c r="A32" s="39">
        <v>30</v>
      </c>
      <c r="B32" s="42">
        <v>42724</v>
      </c>
      <c r="C32" s="41">
        <v>0.5833333333333334</v>
      </c>
      <c r="D32" s="49" t="s">
        <v>55</v>
      </c>
      <c r="E32" s="49" t="s">
        <v>56</v>
      </c>
      <c r="F32" s="36"/>
      <c r="G32" s="44"/>
      <c r="H32" s="38"/>
      <c r="I32" s="45"/>
      <c r="J32" s="77"/>
      <c r="K32" s="78"/>
    </row>
    <row r="33" spans="1:11" ht="18.75">
      <c r="A33" s="39">
        <v>31</v>
      </c>
      <c r="B33" s="42">
        <v>42726</v>
      </c>
      <c r="C33" s="41">
        <v>0.4069444444444445</v>
      </c>
      <c r="D33" s="49" t="s">
        <v>44</v>
      </c>
      <c r="E33" s="49" t="s">
        <v>57</v>
      </c>
      <c r="F33" s="36"/>
      <c r="G33" s="44"/>
      <c r="H33" s="38"/>
      <c r="I33" s="45"/>
      <c r="J33" s="77"/>
      <c r="K33" s="78"/>
    </row>
    <row r="34" spans="1:11" ht="18.75">
      <c r="A34" s="39">
        <v>32</v>
      </c>
      <c r="B34" s="42">
        <v>42726</v>
      </c>
      <c r="C34" s="41">
        <v>0.3826388888888889</v>
      </c>
      <c r="D34" s="49" t="s">
        <v>2</v>
      </c>
      <c r="E34" s="49" t="s">
        <v>58</v>
      </c>
      <c r="F34" s="36"/>
      <c r="G34" s="44"/>
      <c r="H34" s="38"/>
      <c r="I34" s="45"/>
      <c r="J34" s="77"/>
      <c r="K34" s="78"/>
    </row>
    <row r="35" spans="1:11" ht="18.75">
      <c r="A35" s="39">
        <v>33</v>
      </c>
      <c r="B35" s="42">
        <v>42727</v>
      </c>
      <c r="C35" s="41">
        <v>0.08333333333333333</v>
      </c>
      <c r="D35" s="49" t="s">
        <v>26</v>
      </c>
      <c r="E35" s="49" t="s">
        <v>59</v>
      </c>
      <c r="F35" s="36"/>
      <c r="G35" s="44" t="s">
        <v>239</v>
      </c>
      <c r="H35" s="38"/>
      <c r="I35" s="45"/>
      <c r="J35" s="77"/>
      <c r="K35" s="78"/>
    </row>
    <row r="36" spans="1:11" ht="18.75">
      <c r="A36" s="39">
        <v>34</v>
      </c>
      <c r="B36" s="42">
        <v>42727</v>
      </c>
      <c r="C36" s="41">
        <v>0.51875</v>
      </c>
      <c r="D36" s="49" t="s">
        <v>60</v>
      </c>
      <c r="E36" s="49" t="s">
        <v>61</v>
      </c>
      <c r="F36" s="36"/>
      <c r="G36" s="44"/>
      <c r="H36" s="38"/>
      <c r="I36" s="45"/>
      <c r="J36" s="77"/>
      <c r="K36" s="78"/>
    </row>
    <row r="37" spans="1:11" ht="18.75">
      <c r="A37" s="39">
        <v>35</v>
      </c>
      <c r="B37" s="42">
        <v>42727</v>
      </c>
      <c r="C37" s="41">
        <v>0.23194444444444443</v>
      </c>
      <c r="D37" s="49" t="s">
        <v>35</v>
      </c>
      <c r="E37" s="49" t="s">
        <v>35</v>
      </c>
      <c r="F37" s="36"/>
      <c r="G37" s="44"/>
      <c r="H37" s="38"/>
      <c r="I37" s="45"/>
      <c r="J37" s="77"/>
      <c r="K37" s="78"/>
    </row>
    <row r="38" spans="1:11" ht="18.75">
      <c r="A38" s="39">
        <v>36</v>
      </c>
      <c r="B38" s="42">
        <v>42727</v>
      </c>
      <c r="C38" s="41">
        <v>0.513888888888889</v>
      </c>
      <c r="D38" s="49" t="s">
        <v>17</v>
      </c>
      <c r="E38" s="49" t="s">
        <v>62</v>
      </c>
      <c r="F38" s="36"/>
      <c r="G38" s="44"/>
      <c r="H38" s="38"/>
      <c r="I38" s="45"/>
      <c r="J38" s="77"/>
      <c r="K38" s="78"/>
    </row>
    <row r="39" spans="1:11" ht="18.75">
      <c r="A39" s="39">
        <v>37</v>
      </c>
      <c r="B39" s="42">
        <v>42728</v>
      </c>
      <c r="C39" s="41">
        <v>0.5833333333333334</v>
      </c>
      <c r="D39" s="49" t="s">
        <v>52</v>
      </c>
      <c r="E39" s="49" t="s">
        <v>63</v>
      </c>
      <c r="F39" s="36"/>
      <c r="G39" s="44"/>
      <c r="H39" s="38"/>
      <c r="I39" s="45"/>
      <c r="J39" s="77"/>
      <c r="K39" s="78"/>
    </row>
    <row r="40" spans="1:11" ht="18.75">
      <c r="A40" s="39">
        <v>38</v>
      </c>
      <c r="B40" s="42">
        <v>42729</v>
      </c>
      <c r="C40" s="41">
        <v>0.3333333333333333</v>
      </c>
      <c r="D40" s="49" t="s">
        <v>52</v>
      </c>
      <c r="E40" s="49" t="s">
        <v>63</v>
      </c>
      <c r="F40" s="36"/>
      <c r="G40" s="44"/>
      <c r="H40" s="38"/>
      <c r="I40" s="45"/>
      <c r="J40" s="77"/>
      <c r="K40" s="78"/>
    </row>
    <row r="41" spans="1:11" ht="18.75">
      <c r="A41" s="39">
        <v>39</v>
      </c>
      <c r="B41" s="42">
        <v>42729</v>
      </c>
      <c r="C41" s="41">
        <v>0.5833333333333334</v>
      </c>
      <c r="D41" s="49" t="s">
        <v>17</v>
      </c>
      <c r="E41" s="49" t="s">
        <v>64</v>
      </c>
      <c r="F41" s="36"/>
      <c r="G41" s="44"/>
      <c r="H41" s="38"/>
      <c r="I41" s="45"/>
      <c r="J41" s="77"/>
      <c r="K41" s="78"/>
    </row>
    <row r="42" spans="1:11" ht="18.75">
      <c r="A42" s="39">
        <v>40</v>
      </c>
      <c r="B42" s="42">
        <v>42729</v>
      </c>
      <c r="C42" s="41">
        <v>0.5625</v>
      </c>
      <c r="D42" s="49" t="s">
        <v>65</v>
      </c>
      <c r="E42" s="49" t="s">
        <v>66</v>
      </c>
      <c r="F42" s="36"/>
      <c r="G42" s="44"/>
      <c r="H42" s="38"/>
      <c r="I42" s="45"/>
      <c r="J42" s="77"/>
      <c r="K42" s="78"/>
    </row>
    <row r="43" spans="1:11" ht="18.75">
      <c r="A43" s="39">
        <v>41</v>
      </c>
      <c r="B43" s="42">
        <v>42731</v>
      </c>
      <c r="C43" s="41">
        <v>0.4166666666666667</v>
      </c>
      <c r="D43" s="49" t="s">
        <v>67</v>
      </c>
      <c r="E43" s="49" t="s">
        <v>68</v>
      </c>
      <c r="F43" s="36"/>
      <c r="G43" s="44"/>
      <c r="H43" s="38"/>
      <c r="I43" s="45"/>
      <c r="J43" s="77"/>
      <c r="K43" s="78"/>
    </row>
    <row r="44" spans="1:11" ht="18.75">
      <c r="A44" s="39">
        <v>42</v>
      </c>
      <c r="B44" s="42">
        <v>42731</v>
      </c>
      <c r="C44" s="41">
        <v>0.20833333333333334</v>
      </c>
      <c r="D44" s="49" t="s">
        <v>69</v>
      </c>
      <c r="E44" s="49" t="s">
        <v>69</v>
      </c>
      <c r="F44" s="36"/>
      <c r="G44" s="44"/>
      <c r="H44" s="38"/>
      <c r="I44" s="45"/>
      <c r="J44" s="77"/>
      <c r="K44" s="78"/>
    </row>
    <row r="45" spans="1:11" ht="18.75">
      <c r="A45" s="39">
        <v>43</v>
      </c>
      <c r="B45" s="42">
        <v>42731</v>
      </c>
      <c r="C45" s="41">
        <v>0.7131944444444445</v>
      </c>
      <c r="D45" s="49" t="s">
        <v>17</v>
      </c>
      <c r="E45" s="49" t="s">
        <v>18</v>
      </c>
      <c r="F45" s="36"/>
      <c r="G45" s="44"/>
      <c r="H45" s="38"/>
      <c r="I45" s="45"/>
      <c r="J45" s="77"/>
      <c r="K45" s="78"/>
    </row>
    <row r="46" spans="1:11" ht="18.75">
      <c r="A46" s="39">
        <v>44</v>
      </c>
      <c r="B46" s="42">
        <v>42733</v>
      </c>
      <c r="C46" s="41">
        <v>0.4861111111111111</v>
      </c>
      <c r="D46" s="49" t="s">
        <v>22</v>
      </c>
      <c r="E46" s="49" t="s">
        <v>70</v>
      </c>
      <c r="F46" s="36"/>
      <c r="G46" s="44"/>
      <c r="H46" s="38"/>
      <c r="I46" s="45"/>
      <c r="J46" s="77"/>
      <c r="K46" s="78"/>
    </row>
    <row r="47" spans="1:11" ht="18.75">
      <c r="A47" s="39">
        <v>45</v>
      </c>
      <c r="B47" s="42">
        <v>42734</v>
      </c>
      <c r="C47" s="41">
        <v>0.6645833333333333</v>
      </c>
      <c r="D47" s="49" t="s">
        <v>17</v>
      </c>
      <c r="E47" s="49" t="s">
        <v>18</v>
      </c>
      <c r="F47" s="36"/>
      <c r="G47" s="44"/>
      <c r="H47" s="38"/>
      <c r="I47" s="45"/>
      <c r="J47" s="77"/>
      <c r="K47" s="78"/>
    </row>
    <row r="48" spans="1:11" ht="18.75">
      <c r="A48" s="39">
        <v>46</v>
      </c>
      <c r="B48" s="42">
        <v>42735</v>
      </c>
      <c r="C48" s="41">
        <v>0.6354166666666666</v>
      </c>
      <c r="D48" s="49" t="s">
        <v>24</v>
      </c>
      <c r="E48" s="49" t="s">
        <v>71</v>
      </c>
      <c r="F48" s="36"/>
      <c r="G48" s="44"/>
      <c r="H48" s="38"/>
      <c r="I48" s="45"/>
      <c r="J48" s="77"/>
      <c r="K48" s="78"/>
    </row>
    <row r="49" spans="1:11" ht="18.75">
      <c r="A49" s="39">
        <v>47</v>
      </c>
      <c r="B49" s="42">
        <v>42735</v>
      </c>
      <c r="C49" s="41">
        <v>0.5104166666666666</v>
      </c>
      <c r="D49" s="49" t="s">
        <v>2</v>
      </c>
      <c r="E49" s="49" t="s">
        <v>2</v>
      </c>
      <c r="F49" s="36"/>
      <c r="G49" s="44"/>
      <c r="H49" s="38"/>
      <c r="I49" s="45"/>
      <c r="J49" s="77"/>
      <c r="K49" s="78"/>
    </row>
    <row r="50" spans="1:11" ht="18.75">
      <c r="A50" s="39">
        <v>48</v>
      </c>
      <c r="B50" s="42">
        <v>42735</v>
      </c>
      <c r="C50" s="41">
        <v>0.125</v>
      </c>
      <c r="D50" s="49" t="s">
        <v>21</v>
      </c>
      <c r="E50" s="49" t="s">
        <v>21</v>
      </c>
      <c r="F50" s="36"/>
      <c r="G50" s="44"/>
      <c r="H50" s="38"/>
      <c r="I50" s="45"/>
      <c r="J50" s="77"/>
      <c r="K50" s="78"/>
    </row>
    <row r="51" spans="1:11" ht="18.75">
      <c r="A51" s="39">
        <v>49</v>
      </c>
      <c r="B51" s="42">
        <v>42735</v>
      </c>
      <c r="C51" s="41">
        <v>0.5</v>
      </c>
      <c r="D51" s="49" t="s">
        <v>26</v>
      </c>
      <c r="E51" s="49" t="s">
        <v>27</v>
      </c>
      <c r="F51" s="36"/>
      <c r="G51" s="44"/>
      <c r="H51" s="38"/>
      <c r="I51" s="45"/>
      <c r="J51" s="77"/>
      <c r="K51" s="78"/>
    </row>
    <row r="52" spans="1:11" ht="18.75">
      <c r="A52" s="39">
        <v>50</v>
      </c>
      <c r="B52" s="42">
        <v>42736</v>
      </c>
      <c r="C52" s="41">
        <v>0.02152777777777778</v>
      </c>
      <c r="D52" s="49" t="s">
        <v>22</v>
      </c>
      <c r="E52" s="49" t="s">
        <v>23</v>
      </c>
      <c r="F52" s="36"/>
      <c r="G52" s="44"/>
      <c r="H52" s="38"/>
      <c r="I52" s="45"/>
      <c r="J52" s="77"/>
      <c r="K52" s="78"/>
    </row>
    <row r="53" spans="1:11" ht="18.75">
      <c r="A53" s="55"/>
      <c r="B53" s="50"/>
      <c r="C53" s="51"/>
      <c r="D53" s="52"/>
      <c r="E53" s="69" t="s">
        <v>232</v>
      </c>
      <c r="F53" s="64">
        <f>E54/E55</f>
        <v>5.033333333333333</v>
      </c>
      <c r="G53" s="50"/>
      <c r="H53" s="54"/>
      <c r="I53" s="53" t="s">
        <v>232</v>
      </c>
      <c r="J53" s="66">
        <f>AVERAGE(J3:J52)</f>
        <v>0.2435515873015873</v>
      </c>
      <c r="K53" s="70"/>
    </row>
    <row r="54" spans="1:11" ht="18.75">
      <c r="A54" s="55"/>
      <c r="B54" s="50"/>
      <c r="C54" s="51"/>
      <c r="D54" s="79" t="s">
        <v>233</v>
      </c>
      <c r="E54" s="79">
        <f>SUM(F3:F52)</f>
        <v>30.2</v>
      </c>
      <c r="F54" s="55"/>
      <c r="G54" s="50"/>
      <c r="H54" s="54"/>
      <c r="I54" s="52"/>
      <c r="J54" s="51"/>
      <c r="K54" s="70"/>
    </row>
    <row r="55" spans="1:11" ht="18.75">
      <c r="A55" s="55"/>
      <c r="B55" s="50"/>
      <c r="C55" s="51"/>
      <c r="D55" s="79" t="s">
        <v>240</v>
      </c>
      <c r="E55" s="79">
        <f>COUNT(F3:F52)</f>
        <v>6</v>
      </c>
      <c r="F55" s="55"/>
      <c r="G55" s="50"/>
      <c r="H55" s="54"/>
      <c r="I55" s="52"/>
      <c r="J55" s="51"/>
      <c r="K55" s="70"/>
    </row>
    <row r="56" spans="1:11" ht="18.75">
      <c r="A56" s="71" t="s">
        <v>241</v>
      </c>
      <c r="B56" s="72" t="s">
        <v>242</v>
      </c>
      <c r="C56" s="51"/>
      <c r="D56" s="52"/>
      <c r="E56" s="52"/>
      <c r="F56" s="55"/>
      <c r="G56" s="50"/>
      <c r="H56" s="54"/>
      <c r="I56" s="52"/>
      <c r="J56" s="51"/>
      <c r="K56" s="70"/>
    </row>
  </sheetData>
  <sheetProtection/>
  <protectedRanges>
    <protectedRange password="9690" sqref="A1:E2 A17:E52" name="Диапазон1"/>
    <protectedRange password="9690" sqref="A3:E16" name="Диапазон1_1"/>
  </protectedRanges>
  <mergeCells count="2">
    <mergeCell ref="A1:E1"/>
    <mergeCell ref="F1:J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="55" zoomScaleNormal="55" workbookViewId="0" topLeftCell="C1">
      <pane ySplit="2" topLeftCell="BM375" activePane="bottomLeft" state="frozen"/>
      <selection pane="topLeft" activeCell="A1" sqref="A1"/>
      <selection pane="bottomLeft" activeCell="I405" sqref="I405"/>
    </sheetView>
  </sheetViews>
  <sheetFormatPr defaultColWidth="9.140625" defaultRowHeight="12.75"/>
  <cols>
    <col min="1" max="1" width="6.57421875" style="28" customWidth="1"/>
    <col min="2" max="2" width="16.00390625" style="29" customWidth="1"/>
    <col min="3" max="3" width="14.8515625" style="30" bestFit="1" customWidth="1"/>
    <col min="4" max="4" width="44.421875" style="28" bestFit="1" customWidth="1"/>
    <col min="5" max="5" width="44.28125" style="28" bestFit="1" customWidth="1"/>
    <col min="6" max="6" width="11.00390625" style="86" bestFit="1" customWidth="1"/>
    <col min="7" max="7" width="21.00390625" style="29" bestFit="1" customWidth="1"/>
    <col min="8" max="8" width="13.140625" style="31" customWidth="1"/>
    <col min="9" max="9" width="63.57421875" style="110" bestFit="1" customWidth="1"/>
    <col min="10" max="10" width="15.421875" style="30" bestFit="1" customWidth="1"/>
    <col min="11" max="11" width="8.7109375" style="32" bestFit="1" customWidth="1"/>
    <col min="12" max="12" width="8.140625" style="74" bestFit="1" customWidth="1"/>
    <col min="13" max="16384" width="9.140625" style="6" customWidth="1"/>
  </cols>
  <sheetData>
    <row r="1" spans="1:11" ht="20.25">
      <c r="A1" s="163" t="s">
        <v>158</v>
      </c>
      <c r="B1" s="163"/>
      <c r="C1" s="163"/>
      <c r="D1" s="163"/>
      <c r="E1" s="163"/>
      <c r="F1" s="164" t="s">
        <v>9</v>
      </c>
      <c r="G1" s="164"/>
      <c r="H1" s="164"/>
      <c r="I1" s="164"/>
      <c r="J1" s="164"/>
      <c r="K1" s="5"/>
    </row>
    <row r="2" spans="1:11" ht="20.25">
      <c r="A2" s="7" t="s">
        <v>4</v>
      </c>
      <c r="B2" s="8" t="s">
        <v>5</v>
      </c>
      <c r="C2" s="9" t="s">
        <v>172</v>
      </c>
      <c r="D2" s="4" t="s">
        <v>6</v>
      </c>
      <c r="E2" s="4" t="s">
        <v>7</v>
      </c>
      <c r="F2" s="82" t="s">
        <v>0</v>
      </c>
      <c r="G2" s="10" t="s">
        <v>5</v>
      </c>
      <c r="H2" s="11" t="s">
        <v>172</v>
      </c>
      <c r="I2" s="100" t="s">
        <v>7</v>
      </c>
      <c r="J2" s="11" t="s">
        <v>8</v>
      </c>
      <c r="K2" s="5" t="s">
        <v>157</v>
      </c>
    </row>
    <row r="3" spans="1:11" ht="20.25">
      <c r="A3" s="140">
        <v>1</v>
      </c>
      <c r="B3" s="141">
        <v>42583</v>
      </c>
      <c r="C3" s="142">
        <v>0.28611111111111115</v>
      </c>
      <c r="D3" s="88" t="s">
        <v>41</v>
      </c>
      <c r="E3" s="88" t="s">
        <v>41</v>
      </c>
      <c r="F3" s="144">
        <v>5.2</v>
      </c>
      <c r="G3" s="141">
        <v>42583</v>
      </c>
      <c r="H3" s="145">
        <v>0.4173611111111111</v>
      </c>
      <c r="I3" s="139" t="s">
        <v>319</v>
      </c>
      <c r="J3" s="142">
        <f aca="true" t="shared" si="0" ref="J3:J66">ABS(C3-H3)</f>
        <v>0.13124999999999998</v>
      </c>
      <c r="K3" s="147" t="s">
        <v>157</v>
      </c>
    </row>
    <row r="4" spans="1:11" ht="20.25">
      <c r="A4" s="12">
        <v>2</v>
      </c>
      <c r="B4" s="13">
        <v>42583</v>
      </c>
      <c r="C4" s="14">
        <v>0.37916666666666665</v>
      </c>
      <c r="D4" s="88" t="s">
        <v>52</v>
      </c>
      <c r="E4" s="15" t="s">
        <v>269</v>
      </c>
      <c r="F4" s="83">
        <v>5</v>
      </c>
      <c r="G4" s="16">
        <v>42583</v>
      </c>
      <c r="H4" s="17">
        <v>0.24375</v>
      </c>
      <c r="I4" s="101" t="s">
        <v>320</v>
      </c>
      <c r="J4" s="18">
        <f t="shared" si="0"/>
        <v>0.13541666666666666</v>
      </c>
      <c r="K4" s="19"/>
    </row>
    <row r="5" spans="1:11" ht="20.25">
      <c r="A5" s="12">
        <v>3</v>
      </c>
      <c r="B5" s="13">
        <v>42583</v>
      </c>
      <c r="C5" s="14">
        <v>0.75</v>
      </c>
      <c r="D5" s="88" t="s">
        <v>270</v>
      </c>
      <c r="E5" s="15" t="s">
        <v>70</v>
      </c>
      <c r="F5" s="83">
        <v>5</v>
      </c>
      <c r="G5" s="16">
        <v>42583</v>
      </c>
      <c r="H5" s="17">
        <v>0.8916666666666666</v>
      </c>
      <c r="I5" s="101" t="s">
        <v>321</v>
      </c>
      <c r="J5" s="18">
        <f t="shared" si="0"/>
        <v>0.1416666666666666</v>
      </c>
      <c r="K5" s="19"/>
    </row>
    <row r="6" spans="1:11" ht="20.25">
      <c r="A6" s="12">
        <v>4</v>
      </c>
      <c r="B6" s="13">
        <v>42584</v>
      </c>
      <c r="C6" s="14">
        <v>0.576388888888889</v>
      </c>
      <c r="D6" s="88" t="s">
        <v>17</v>
      </c>
      <c r="E6" s="15" t="s">
        <v>271</v>
      </c>
      <c r="F6" s="83">
        <v>4.7</v>
      </c>
      <c r="G6" s="16">
        <v>42584</v>
      </c>
      <c r="H6" s="17">
        <v>0.904861111111111</v>
      </c>
      <c r="I6" s="101" t="s">
        <v>322</v>
      </c>
      <c r="J6" s="18">
        <f t="shared" si="0"/>
        <v>0.32847222222222205</v>
      </c>
      <c r="K6" s="19"/>
    </row>
    <row r="7" spans="1:11" ht="20.25">
      <c r="A7" s="120">
        <v>5</v>
      </c>
      <c r="B7" s="115">
        <v>42585</v>
      </c>
      <c r="C7" s="118">
        <v>0.55</v>
      </c>
      <c r="D7" s="127" t="s">
        <v>273</v>
      </c>
      <c r="E7" s="121" t="s">
        <v>272</v>
      </c>
      <c r="F7" s="114">
        <v>4.5</v>
      </c>
      <c r="G7" s="115">
        <v>42585</v>
      </c>
      <c r="H7" s="116">
        <v>0.55625</v>
      </c>
      <c r="I7" s="128" t="s">
        <v>323</v>
      </c>
      <c r="J7" s="118">
        <f t="shared" si="0"/>
        <v>0.006249999999999978</v>
      </c>
      <c r="K7" s="119" t="s">
        <v>157</v>
      </c>
    </row>
    <row r="8" spans="1:11" ht="20.25">
      <c r="A8" s="12">
        <v>6</v>
      </c>
      <c r="B8" s="13">
        <v>42585</v>
      </c>
      <c r="C8" s="14">
        <v>0.55</v>
      </c>
      <c r="D8" s="88" t="s">
        <v>65</v>
      </c>
      <c r="E8" s="15" t="s">
        <v>112</v>
      </c>
      <c r="F8" s="83">
        <v>4.2</v>
      </c>
      <c r="G8" s="16">
        <v>42584</v>
      </c>
      <c r="H8" s="17">
        <v>0.8125</v>
      </c>
      <c r="I8" s="101" t="s">
        <v>112</v>
      </c>
      <c r="J8" s="18">
        <f t="shared" si="0"/>
        <v>0.26249999999999996</v>
      </c>
      <c r="K8" s="19"/>
    </row>
    <row r="9" spans="1:11" ht="20.25">
      <c r="A9" s="140">
        <v>7</v>
      </c>
      <c r="B9" s="141">
        <v>42586</v>
      </c>
      <c r="C9" s="142">
        <v>0.46319444444444446</v>
      </c>
      <c r="D9" s="88" t="s">
        <v>42</v>
      </c>
      <c r="E9" s="15" t="s">
        <v>274</v>
      </c>
      <c r="F9" s="144">
        <v>6.2</v>
      </c>
      <c r="G9" s="141">
        <v>42586</v>
      </c>
      <c r="H9" s="145">
        <v>0.6833333333333332</v>
      </c>
      <c r="I9" s="139" t="s">
        <v>324</v>
      </c>
      <c r="J9" s="142">
        <f t="shared" si="0"/>
        <v>0.22013888888888877</v>
      </c>
      <c r="K9" s="147" t="s">
        <v>157</v>
      </c>
    </row>
    <row r="10" spans="1:11" ht="20.25">
      <c r="A10" s="12">
        <v>8</v>
      </c>
      <c r="B10" s="13">
        <v>42587</v>
      </c>
      <c r="C10" s="14">
        <v>0.34930555555555554</v>
      </c>
      <c r="D10" s="89" t="s">
        <v>279</v>
      </c>
      <c r="E10" s="15" t="s">
        <v>278</v>
      </c>
      <c r="F10" s="83">
        <v>2</v>
      </c>
      <c r="G10" s="16">
        <v>42587</v>
      </c>
      <c r="H10" s="17">
        <v>0.8847222222222223</v>
      </c>
      <c r="I10" s="102" t="s">
        <v>326</v>
      </c>
      <c r="J10" s="18">
        <f t="shared" si="0"/>
        <v>0.5354166666666668</v>
      </c>
      <c r="K10" s="19"/>
    </row>
    <row r="11" spans="1:11" ht="20.25">
      <c r="A11" s="12">
        <v>9</v>
      </c>
      <c r="B11" s="13">
        <v>42587</v>
      </c>
      <c r="C11" s="14">
        <v>0.5833333333333334</v>
      </c>
      <c r="D11" s="88" t="s">
        <v>127</v>
      </c>
      <c r="E11" s="15" t="s">
        <v>280</v>
      </c>
      <c r="F11" s="83"/>
      <c r="G11" s="16"/>
      <c r="H11" s="17"/>
      <c r="I11" s="103" t="s">
        <v>186</v>
      </c>
      <c r="J11" s="18">
        <f t="shared" si="0"/>
        <v>0.5833333333333334</v>
      </c>
      <c r="K11" s="19"/>
    </row>
    <row r="12" spans="1:11" ht="20.25">
      <c r="A12" s="12">
        <v>10</v>
      </c>
      <c r="B12" s="13">
        <v>42587</v>
      </c>
      <c r="C12" s="14">
        <v>0.5833333333333334</v>
      </c>
      <c r="D12" s="88" t="s">
        <v>2</v>
      </c>
      <c r="E12" s="15" t="s">
        <v>58</v>
      </c>
      <c r="F12" s="83">
        <v>4.5</v>
      </c>
      <c r="G12" s="16">
        <v>42587</v>
      </c>
      <c r="H12" s="17">
        <v>0.15555555555555556</v>
      </c>
      <c r="I12" s="101" t="s">
        <v>327</v>
      </c>
      <c r="J12" s="18">
        <f t="shared" si="0"/>
        <v>0.4277777777777778</v>
      </c>
      <c r="K12" s="19"/>
    </row>
    <row r="13" spans="1:11" ht="20.25">
      <c r="A13" s="140">
        <v>11</v>
      </c>
      <c r="B13" s="141">
        <v>42587</v>
      </c>
      <c r="C13" s="142">
        <v>0.6666666666666666</v>
      </c>
      <c r="D13" s="174" t="s">
        <v>67</v>
      </c>
      <c r="E13" s="143" t="s">
        <v>275</v>
      </c>
      <c r="F13" s="144">
        <v>3.5</v>
      </c>
      <c r="G13" s="141">
        <v>42587</v>
      </c>
      <c r="H13" s="145">
        <v>0.6104166666666667</v>
      </c>
      <c r="I13" s="139" t="s">
        <v>325</v>
      </c>
      <c r="J13" s="142">
        <f t="shared" si="0"/>
        <v>0.05624999999999991</v>
      </c>
      <c r="K13" s="147" t="s">
        <v>157</v>
      </c>
    </row>
    <row r="14" spans="1:11" ht="20.25">
      <c r="A14" s="12">
        <v>12</v>
      </c>
      <c r="B14" s="13">
        <v>42587</v>
      </c>
      <c r="C14" s="14">
        <v>0.7479166666666667</v>
      </c>
      <c r="D14" s="88" t="s">
        <v>277</v>
      </c>
      <c r="E14" s="15" t="s">
        <v>276</v>
      </c>
      <c r="F14" s="83">
        <v>4.5</v>
      </c>
      <c r="G14" s="16">
        <v>42588</v>
      </c>
      <c r="H14" s="17">
        <v>0.25625</v>
      </c>
      <c r="I14" s="101" t="s">
        <v>124</v>
      </c>
      <c r="J14" s="18">
        <f t="shared" si="0"/>
        <v>0.4916666666666667</v>
      </c>
      <c r="K14" s="19"/>
    </row>
    <row r="15" spans="1:11" ht="20.25">
      <c r="A15" s="12">
        <v>13</v>
      </c>
      <c r="B15" s="13">
        <v>42588</v>
      </c>
      <c r="C15" s="14">
        <v>0.66875</v>
      </c>
      <c r="D15" s="89" t="s">
        <v>124</v>
      </c>
      <c r="E15" s="15" t="s">
        <v>282</v>
      </c>
      <c r="F15" s="83">
        <v>4.6</v>
      </c>
      <c r="G15" s="16">
        <v>42589</v>
      </c>
      <c r="H15" s="17">
        <v>0.29583333333333334</v>
      </c>
      <c r="I15" s="101" t="s">
        <v>124</v>
      </c>
      <c r="J15" s="18">
        <f t="shared" si="0"/>
        <v>0.3729166666666666</v>
      </c>
      <c r="K15" s="19"/>
    </row>
    <row r="16" spans="1:11" ht="20.25">
      <c r="A16" s="12">
        <v>14</v>
      </c>
      <c r="B16" s="13">
        <v>42588</v>
      </c>
      <c r="C16" s="14">
        <v>0.7534722222222222</v>
      </c>
      <c r="D16" s="89" t="s">
        <v>198</v>
      </c>
      <c r="E16" s="15" t="s">
        <v>281</v>
      </c>
      <c r="F16" s="83">
        <v>4.2</v>
      </c>
      <c r="G16" s="16">
        <v>42588</v>
      </c>
      <c r="H16" s="17">
        <v>0.4201388888888889</v>
      </c>
      <c r="I16" s="102" t="s">
        <v>199</v>
      </c>
      <c r="J16" s="18">
        <f t="shared" si="0"/>
        <v>0.3333333333333333</v>
      </c>
      <c r="K16" s="19"/>
    </row>
    <row r="17" spans="1:11" ht="20.25">
      <c r="A17" s="12">
        <v>15</v>
      </c>
      <c r="B17" s="13">
        <v>42589</v>
      </c>
      <c r="C17" s="14">
        <v>0.7722222222222223</v>
      </c>
      <c r="D17" s="89" t="s">
        <v>44</v>
      </c>
      <c r="E17" s="15" t="s">
        <v>283</v>
      </c>
      <c r="F17" s="83"/>
      <c r="G17" s="16"/>
      <c r="H17" s="17"/>
      <c r="I17" s="103" t="s">
        <v>186</v>
      </c>
      <c r="J17" s="18">
        <f t="shared" si="0"/>
        <v>0.7722222222222223</v>
      </c>
      <c r="K17" s="19"/>
    </row>
    <row r="18" spans="1:11" ht="20.25">
      <c r="A18" s="12">
        <v>16</v>
      </c>
      <c r="B18" s="13">
        <v>42590</v>
      </c>
      <c r="C18" s="14">
        <v>0.4583333333333333</v>
      </c>
      <c r="D18" s="88" t="s">
        <v>149</v>
      </c>
      <c r="E18" s="88" t="s">
        <v>149</v>
      </c>
      <c r="F18" s="83">
        <v>5.2</v>
      </c>
      <c r="G18" s="16">
        <v>42590</v>
      </c>
      <c r="H18" s="17">
        <v>0.79375</v>
      </c>
      <c r="I18" s="101" t="s">
        <v>39</v>
      </c>
      <c r="J18" s="18">
        <f t="shared" si="0"/>
        <v>0.33541666666666664</v>
      </c>
      <c r="K18" s="19"/>
    </row>
    <row r="19" spans="1:11" ht="20.25">
      <c r="A19" s="12">
        <v>17</v>
      </c>
      <c r="B19" s="13">
        <v>42590</v>
      </c>
      <c r="C19" s="14">
        <v>0.9256944444444444</v>
      </c>
      <c r="D19" s="89" t="s">
        <v>60</v>
      </c>
      <c r="E19" s="15" t="s">
        <v>284</v>
      </c>
      <c r="F19" s="83"/>
      <c r="G19" s="16"/>
      <c r="H19" s="17"/>
      <c r="I19" s="103" t="s">
        <v>186</v>
      </c>
      <c r="J19" s="18">
        <f t="shared" si="0"/>
        <v>0.9256944444444444</v>
      </c>
      <c r="K19" s="19"/>
    </row>
    <row r="20" spans="1:11" ht="20.25">
      <c r="A20" s="12">
        <v>18</v>
      </c>
      <c r="B20" s="13">
        <v>42591</v>
      </c>
      <c r="C20" s="14">
        <v>0.4284722222222222</v>
      </c>
      <c r="D20" s="89" t="s">
        <v>24</v>
      </c>
      <c r="E20" s="89" t="s">
        <v>24</v>
      </c>
      <c r="F20" s="83">
        <v>4.8</v>
      </c>
      <c r="G20" s="16">
        <v>42593</v>
      </c>
      <c r="H20" s="17">
        <v>0.4548611111111111</v>
      </c>
      <c r="I20" s="101" t="s">
        <v>328</v>
      </c>
      <c r="J20" s="18">
        <f t="shared" si="0"/>
        <v>0.026388888888888906</v>
      </c>
      <c r="K20" s="19"/>
    </row>
    <row r="21" spans="1:11" ht="20.25">
      <c r="A21" s="140">
        <v>19</v>
      </c>
      <c r="B21" s="141">
        <v>42591</v>
      </c>
      <c r="C21" s="142">
        <v>0.5416666666666666</v>
      </c>
      <c r="D21" s="138" t="s">
        <v>17</v>
      </c>
      <c r="E21" s="143" t="s">
        <v>287</v>
      </c>
      <c r="F21" s="144">
        <v>4.9</v>
      </c>
      <c r="G21" s="141">
        <v>42591</v>
      </c>
      <c r="H21" s="145">
        <v>0.4770833333333333</v>
      </c>
      <c r="I21" s="139" t="s">
        <v>330</v>
      </c>
      <c r="J21" s="142">
        <f t="shared" si="0"/>
        <v>0.06458333333333333</v>
      </c>
      <c r="K21" s="147" t="s">
        <v>157</v>
      </c>
    </row>
    <row r="22" spans="1:11" ht="20.25">
      <c r="A22" s="12">
        <v>20</v>
      </c>
      <c r="B22" s="13">
        <v>42591</v>
      </c>
      <c r="C22" s="14">
        <v>0.548611111111111</v>
      </c>
      <c r="D22" s="88" t="s">
        <v>60</v>
      </c>
      <c r="E22" s="15" t="s">
        <v>286</v>
      </c>
      <c r="F22" s="83">
        <v>4.5</v>
      </c>
      <c r="G22" s="16">
        <v>42592</v>
      </c>
      <c r="H22" s="17">
        <v>0.125</v>
      </c>
      <c r="I22" s="102" t="s">
        <v>329</v>
      </c>
      <c r="J22" s="18">
        <f t="shared" si="0"/>
        <v>0.42361111111111105</v>
      </c>
      <c r="K22" s="19"/>
    </row>
    <row r="23" spans="1:11" ht="20.25">
      <c r="A23" s="12">
        <v>21</v>
      </c>
      <c r="B23" s="13">
        <v>42591</v>
      </c>
      <c r="C23" s="14">
        <v>0.9583333333333334</v>
      </c>
      <c r="D23" s="88" t="s">
        <v>285</v>
      </c>
      <c r="E23" s="88" t="s">
        <v>285</v>
      </c>
      <c r="F23" s="83"/>
      <c r="G23" s="16"/>
      <c r="H23" s="17"/>
      <c r="I23" s="103" t="s">
        <v>186</v>
      </c>
      <c r="J23" s="18">
        <f t="shared" si="0"/>
        <v>0.9583333333333334</v>
      </c>
      <c r="K23" s="19"/>
    </row>
    <row r="24" spans="1:11" ht="20.25">
      <c r="A24" s="12">
        <v>22</v>
      </c>
      <c r="B24" s="13">
        <v>42595</v>
      </c>
      <c r="C24" s="14">
        <v>0.041666666666666664</v>
      </c>
      <c r="D24" s="88" t="s">
        <v>194</v>
      </c>
      <c r="E24" s="88" t="s">
        <v>194</v>
      </c>
      <c r="F24" s="83"/>
      <c r="G24" s="16"/>
      <c r="H24" s="17"/>
      <c r="I24" s="103" t="s">
        <v>186</v>
      </c>
      <c r="J24" s="18">
        <f t="shared" si="0"/>
        <v>0.041666666666666664</v>
      </c>
      <c r="K24" s="19"/>
    </row>
    <row r="25" spans="1:11" ht="20.25">
      <c r="A25" s="140">
        <v>23</v>
      </c>
      <c r="B25" s="141">
        <v>42595</v>
      </c>
      <c r="C25" s="142">
        <v>0.25972222222222224</v>
      </c>
      <c r="D25" s="138" t="s">
        <v>289</v>
      </c>
      <c r="E25" s="143" t="s">
        <v>10</v>
      </c>
      <c r="F25" s="144">
        <v>4.2</v>
      </c>
      <c r="G25" s="141">
        <v>42595</v>
      </c>
      <c r="H25" s="145">
        <v>0.3861111111111111</v>
      </c>
      <c r="I25" s="139" t="s">
        <v>10</v>
      </c>
      <c r="J25" s="142">
        <f t="shared" si="0"/>
        <v>0.12638888888888888</v>
      </c>
      <c r="K25" s="147" t="s">
        <v>157</v>
      </c>
    </row>
    <row r="26" spans="1:11" ht="20.25">
      <c r="A26" s="12">
        <v>24</v>
      </c>
      <c r="B26" s="13">
        <v>42595</v>
      </c>
      <c r="C26" s="14">
        <v>0.5055555555555555</v>
      </c>
      <c r="D26" s="89" t="s">
        <v>19</v>
      </c>
      <c r="E26" s="15" t="s">
        <v>288</v>
      </c>
      <c r="F26" s="83"/>
      <c r="G26" s="16"/>
      <c r="H26" s="17"/>
      <c r="I26" s="103" t="s">
        <v>186</v>
      </c>
      <c r="J26" s="18">
        <f t="shared" si="0"/>
        <v>0.5055555555555555</v>
      </c>
      <c r="K26" s="19"/>
    </row>
    <row r="27" spans="1:11" ht="20.25">
      <c r="A27" s="12">
        <v>25</v>
      </c>
      <c r="B27" s="13">
        <v>42596</v>
      </c>
      <c r="C27" s="14">
        <v>0.3111111111111111</v>
      </c>
      <c r="D27" s="88" t="s">
        <v>228</v>
      </c>
      <c r="E27" s="88" t="s">
        <v>228</v>
      </c>
      <c r="F27" s="83"/>
      <c r="G27" s="16"/>
      <c r="H27" s="17"/>
      <c r="I27" s="103" t="s">
        <v>186</v>
      </c>
      <c r="J27" s="18">
        <f t="shared" si="0"/>
        <v>0.3111111111111111</v>
      </c>
      <c r="K27" s="19"/>
    </row>
    <row r="28" spans="1:11" ht="20.25">
      <c r="A28" s="140">
        <v>26</v>
      </c>
      <c r="B28" s="141">
        <v>42596</v>
      </c>
      <c r="C28" s="142">
        <v>0.48680555555555555</v>
      </c>
      <c r="D28" s="138" t="s">
        <v>2</v>
      </c>
      <c r="E28" s="143" t="s">
        <v>125</v>
      </c>
      <c r="F28" s="144">
        <v>5.1</v>
      </c>
      <c r="G28" s="141">
        <v>42596</v>
      </c>
      <c r="H28" s="145">
        <v>0.5868055555555556</v>
      </c>
      <c r="I28" s="139" t="s">
        <v>2</v>
      </c>
      <c r="J28" s="142">
        <f t="shared" si="0"/>
        <v>0.10000000000000003</v>
      </c>
      <c r="K28" s="147" t="s">
        <v>157</v>
      </c>
    </row>
    <row r="29" spans="1:11" ht="20.25">
      <c r="A29" s="12">
        <v>27</v>
      </c>
      <c r="B29" s="13">
        <v>42596</v>
      </c>
      <c r="C29" s="14">
        <v>0.90625</v>
      </c>
      <c r="D29" s="88" t="s">
        <v>149</v>
      </c>
      <c r="E29" s="88" t="s">
        <v>149</v>
      </c>
      <c r="F29" s="83"/>
      <c r="G29" s="16"/>
      <c r="H29" s="17"/>
      <c r="I29" s="103" t="s">
        <v>186</v>
      </c>
      <c r="J29" s="18">
        <f t="shared" si="0"/>
        <v>0.90625</v>
      </c>
      <c r="K29" s="19"/>
    </row>
    <row r="30" spans="1:11" ht="20.25">
      <c r="A30" s="12">
        <v>28</v>
      </c>
      <c r="B30" s="13">
        <v>42597</v>
      </c>
      <c r="C30" s="14">
        <v>0.5</v>
      </c>
      <c r="D30" s="88" t="s">
        <v>69</v>
      </c>
      <c r="E30" s="88" t="s">
        <v>69</v>
      </c>
      <c r="F30" s="83">
        <v>4.7</v>
      </c>
      <c r="G30" s="16">
        <v>42597</v>
      </c>
      <c r="H30" s="17">
        <v>0.6444444444444445</v>
      </c>
      <c r="I30" s="101" t="s">
        <v>332</v>
      </c>
      <c r="J30" s="18">
        <f t="shared" si="0"/>
        <v>0.1444444444444445</v>
      </c>
      <c r="K30" s="19"/>
    </row>
    <row r="31" spans="1:11" ht="20.25">
      <c r="A31" s="12">
        <v>29</v>
      </c>
      <c r="B31" s="13">
        <v>42597</v>
      </c>
      <c r="C31" s="14">
        <v>0.6006944444444444</v>
      </c>
      <c r="D31" s="89" t="s">
        <v>194</v>
      </c>
      <c r="E31" s="15" t="s">
        <v>293</v>
      </c>
      <c r="F31" s="83">
        <v>4.8</v>
      </c>
      <c r="G31" s="16">
        <v>42599</v>
      </c>
      <c r="H31" s="17">
        <v>0.9423611111111111</v>
      </c>
      <c r="I31" s="101" t="s">
        <v>194</v>
      </c>
      <c r="J31" s="18">
        <f t="shared" si="0"/>
        <v>0.3416666666666667</v>
      </c>
      <c r="K31" s="19"/>
    </row>
    <row r="32" spans="1:11" ht="20.25">
      <c r="A32" s="140">
        <v>30</v>
      </c>
      <c r="B32" s="141">
        <v>42597</v>
      </c>
      <c r="C32" s="142">
        <v>0.6361111111111112</v>
      </c>
      <c r="D32" s="138" t="s">
        <v>273</v>
      </c>
      <c r="E32" s="143" t="s">
        <v>272</v>
      </c>
      <c r="F32" s="144">
        <v>5.1</v>
      </c>
      <c r="G32" s="141">
        <v>42597</v>
      </c>
      <c r="H32" s="145">
        <v>0.7506944444444444</v>
      </c>
      <c r="I32" s="139" t="s">
        <v>331</v>
      </c>
      <c r="J32" s="142">
        <f t="shared" si="0"/>
        <v>0.11458333333333326</v>
      </c>
      <c r="K32" s="147" t="s">
        <v>157</v>
      </c>
    </row>
    <row r="33" spans="1:11" ht="20.25">
      <c r="A33" s="12">
        <v>31</v>
      </c>
      <c r="B33" s="13">
        <v>42604</v>
      </c>
      <c r="C33" s="14">
        <v>0.25</v>
      </c>
      <c r="D33" s="88" t="s">
        <v>273</v>
      </c>
      <c r="E33" s="15" t="s">
        <v>294</v>
      </c>
      <c r="F33" s="83">
        <v>4.9</v>
      </c>
      <c r="G33" s="16">
        <v>42604</v>
      </c>
      <c r="H33" s="17">
        <v>0.5069444444444444</v>
      </c>
      <c r="I33" s="101" t="s">
        <v>333</v>
      </c>
      <c r="J33" s="18">
        <f t="shared" si="0"/>
        <v>0.2569444444444444</v>
      </c>
      <c r="K33" s="19"/>
    </row>
    <row r="34" spans="1:11" ht="20.25">
      <c r="A34" s="140">
        <v>32</v>
      </c>
      <c r="B34" s="141">
        <v>42604</v>
      </c>
      <c r="C34" s="142">
        <v>0.6395833333333333</v>
      </c>
      <c r="D34" s="138" t="s">
        <v>197</v>
      </c>
      <c r="E34" s="143" t="s">
        <v>295</v>
      </c>
      <c r="F34" s="144">
        <v>3.4</v>
      </c>
      <c r="G34" s="141">
        <v>42604</v>
      </c>
      <c r="H34" s="145">
        <v>0.5583333333333333</v>
      </c>
      <c r="I34" s="139" t="s">
        <v>334</v>
      </c>
      <c r="J34" s="142">
        <f t="shared" si="0"/>
        <v>0.08124999999999993</v>
      </c>
      <c r="K34" s="147" t="s">
        <v>157</v>
      </c>
    </row>
    <row r="35" spans="1:11" ht="20.25">
      <c r="A35" s="12">
        <v>33</v>
      </c>
      <c r="B35" s="13">
        <v>42606</v>
      </c>
      <c r="C35" s="14">
        <v>0.08472222222222221</v>
      </c>
      <c r="D35" s="89" t="s">
        <v>1</v>
      </c>
      <c r="E35" s="15" t="s">
        <v>296</v>
      </c>
      <c r="F35" s="83"/>
      <c r="G35" s="16"/>
      <c r="H35" s="17"/>
      <c r="I35" s="103" t="s">
        <v>186</v>
      </c>
      <c r="J35" s="18">
        <f t="shared" si="0"/>
        <v>0.08472222222222221</v>
      </c>
      <c r="K35" s="19"/>
    </row>
    <row r="36" spans="1:11" ht="20.25">
      <c r="A36" s="12">
        <v>34</v>
      </c>
      <c r="B36" s="13">
        <v>42606</v>
      </c>
      <c r="C36" s="14">
        <v>0.09583333333333333</v>
      </c>
      <c r="D36" s="89" t="s">
        <v>45</v>
      </c>
      <c r="E36" s="89" t="s">
        <v>45</v>
      </c>
      <c r="F36" s="83">
        <v>4.7</v>
      </c>
      <c r="G36" s="16">
        <v>42607</v>
      </c>
      <c r="H36" s="17">
        <v>0.21041666666666667</v>
      </c>
      <c r="I36" s="101" t="s">
        <v>45</v>
      </c>
      <c r="J36" s="18">
        <f t="shared" si="0"/>
        <v>0.11458333333333334</v>
      </c>
      <c r="K36" s="19"/>
    </row>
    <row r="37" spans="1:11" ht="20.25">
      <c r="A37" s="12">
        <v>35</v>
      </c>
      <c r="B37" s="13">
        <v>42606</v>
      </c>
      <c r="C37" s="14">
        <v>0.15694444444444444</v>
      </c>
      <c r="D37" s="89" t="s">
        <v>48</v>
      </c>
      <c r="E37" s="15" t="s">
        <v>49</v>
      </c>
      <c r="F37" s="83"/>
      <c r="G37" s="16"/>
      <c r="H37" s="17"/>
      <c r="I37" s="103" t="s">
        <v>186</v>
      </c>
      <c r="J37" s="18">
        <f t="shared" si="0"/>
        <v>0.15694444444444444</v>
      </c>
      <c r="K37" s="19"/>
    </row>
    <row r="38" spans="1:11" ht="20.25">
      <c r="A38" s="140">
        <v>36</v>
      </c>
      <c r="B38" s="141">
        <v>42608</v>
      </c>
      <c r="C38" s="142">
        <v>0.625</v>
      </c>
      <c r="D38" s="138" t="s">
        <v>270</v>
      </c>
      <c r="E38" s="143" t="s">
        <v>23</v>
      </c>
      <c r="F38" s="144">
        <v>5.2</v>
      </c>
      <c r="G38" s="141">
        <v>42608</v>
      </c>
      <c r="H38" s="145">
        <v>0.6583333333333333</v>
      </c>
      <c r="I38" s="139" t="s">
        <v>337</v>
      </c>
      <c r="J38" s="142">
        <f t="shared" si="0"/>
        <v>0.033333333333333326</v>
      </c>
      <c r="K38" s="147" t="s">
        <v>157</v>
      </c>
    </row>
    <row r="39" spans="1:11" ht="20.25">
      <c r="A39" s="12">
        <v>37</v>
      </c>
      <c r="B39" s="13">
        <v>42608</v>
      </c>
      <c r="C39" s="14">
        <v>0.7916666666666666</v>
      </c>
      <c r="D39" s="88" t="s">
        <v>39</v>
      </c>
      <c r="E39" s="88" t="s">
        <v>118</v>
      </c>
      <c r="F39" s="83">
        <v>4.5</v>
      </c>
      <c r="G39" s="16">
        <v>42609</v>
      </c>
      <c r="H39" s="17">
        <v>0.8465277777777778</v>
      </c>
      <c r="I39" s="101" t="s">
        <v>336</v>
      </c>
      <c r="J39" s="18">
        <f t="shared" si="0"/>
        <v>0.05486111111111114</v>
      </c>
      <c r="K39" s="19"/>
    </row>
    <row r="40" spans="1:11" ht="20.25">
      <c r="A40" s="12">
        <v>38</v>
      </c>
      <c r="B40" s="13">
        <v>42608</v>
      </c>
      <c r="C40" s="14">
        <v>0.9166666666666666</v>
      </c>
      <c r="D40" s="88" t="s">
        <v>183</v>
      </c>
      <c r="E40" s="88" t="s">
        <v>183</v>
      </c>
      <c r="F40" s="83">
        <v>4.6</v>
      </c>
      <c r="G40" s="16">
        <v>42611</v>
      </c>
      <c r="H40" s="17">
        <v>0.545138888888889</v>
      </c>
      <c r="I40" s="101" t="s">
        <v>335</v>
      </c>
      <c r="J40" s="18">
        <f t="shared" si="0"/>
        <v>0.3715277777777777</v>
      </c>
      <c r="K40" s="19"/>
    </row>
    <row r="41" spans="1:11" ht="20.25">
      <c r="A41" s="12">
        <v>39</v>
      </c>
      <c r="B41" s="13">
        <v>42609</v>
      </c>
      <c r="C41" s="14">
        <v>0</v>
      </c>
      <c r="D41" s="88" t="s">
        <v>44</v>
      </c>
      <c r="E41" s="88" t="s">
        <v>44</v>
      </c>
      <c r="F41" s="83"/>
      <c r="G41" s="16"/>
      <c r="H41" s="17"/>
      <c r="I41" s="103" t="s">
        <v>186</v>
      </c>
      <c r="J41" s="18">
        <f t="shared" si="0"/>
        <v>0</v>
      </c>
      <c r="K41" s="19"/>
    </row>
    <row r="42" spans="1:11" ht="20.25">
      <c r="A42" s="12">
        <v>40</v>
      </c>
      <c r="B42" s="13">
        <v>42609</v>
      </c>
      <c r="C42" s="14">
        <v>0.39166666666666666</v>
      </c>
      <c r="D42" s="88" t="s">
        <v>42</v>
      </c>
      <c r="E42" s="15" t="s">
        <v>106</v>
      </c>
      <c r="F42" s="83">
        <v>4.5</v>
      </c>
      <c r="G42" s="16">
        <v>42609</v>
      </c>
      <c r="H42" s="17">
        <v>0.5736111111111112</v>
      </c>
      <c r="I42" s="101" t="s">
        <v>338</v>
      </c>
      <c r="J42" s="18">
        <f t="shared" si="0"/>
        <v>0.18194444444444452</v>
      </c>
      <c r="K42" s="19"/>
    </row>
    <row r="43" spans="1:11" ht="20.25">
      <c r="A43" s="140">
        <v>41</v>
      </c>
      <c r="B43" s="141">
        <v>42609</v>
      </c>
      <c r="C43" s="142">
        <v>0.5208333333333334</v>
      </c>
      <c r="D43" s="138" t="s">
        <v>42</v>
      </c>
      <c r="E43" s="143" t="s">
        <v>292</v>
      </c>
      <c r="F43" s="144">
        <v>4</v>
      </c>
      <c r="G43" s="141">
        <v>42609</v>
      </c>
      <c r="H43" s="145">
        <v>0.5736111111111112</v>
      </c>
      <c r="I43" s="139" t="s">
        <v>339</v>
      </c>
      <c r="J43" s="142">
        <f t="shared" si="0"/>
        <v>0.05277777777777781</v>
      </c>
      <c r="K43" s="147" t="s">
        <v>157</v>
      </c>
    </row>
    <row r="44" spans="1:11" ht="20.25">
      <c r="A44" s="12">
        <v>42</v>
      </c>
      <c r="B44" s="13">
        <v>42609</v>
      </c>
      <c r="C44" s="14">
        <v>0.5416666666666666</v>
      </c>
      <c r="D44" s="88" t="s">
        <v>2</v>
      </c>
      <c r="E44" s="15" t="s">
        <v>291</v>
      </c>
      <c r="F44" s="83">
        <v>5.1</v>
      </c>
      <c r="G44" s="16">
        <v>42608</v>
      </c>
      <c r="H44" s="17">
        <v>0.6618055555555555</v>
      </c>
      <c r="I44" s="101" t="s">
        <v>340</v>
      </c>
      <c r="J44" s="18">
        <f t="shared" si="0"/>
        <v>0.1201388888888889</v>
      </c>
      <c r="K44" s="19"/>
    </row>
    <row r="45" spans="1:11" ht="20.25">
      <c r="A45" s="12">
        <v>43</v>
      </c>
      <c r="B45" s="13">
        <v>42610</v>
      </c>
      <c r="C45" s="14">
        <v>0.29097222222222224</v>
      </c>
      <c r="D45" s="88" t="s">
        <v>52</v>
      </c>
      <c r="E45" s="15" t="s">
        <v>269</v>
      </c>
      <c r="F45" s="83">
        <v>4.7</v>
      </c>
      <c r="G45" s="16">
        <v>42609</v>
      </c>
      <c r="H45" s="17">
        <v>0.8069444444444445</v>
      </c>
      <c r="I45" s="101" t="s">
        <v>342</v>
      </c>
      <c r="J45" s="18">
        <f t="shared" si="0"/>
        <v>0.5159722222222223</v>
      </c>
      <c r="K45" s="19"/>
    </row>
    <row r="46" spans="1:11" ht="20.25">
      <c r="A46" s="12">
        <v>44</v>
      </c>
      <c r="B46" s="13">
        <v>42610</v>
      </c>
      <c r="C46" s="14">
        <v>0.2916666666666667</v>
      </c>
      <c r="D46" s="88" t="s">
        <v>38</v>
      </c>
      <c r="E46" s="88" t="s">
        <v>38</v>
      </c>
      <c r="F46" s="83"/>
      <c r="G46" s="16"/>
      <c r="H46" s="17"/>
      <c r="I46" s="103" t="s">
        <v>186</v>
      </c>
      <c r="J46" s="18">
        <f t="shared" si="0"/>
        <v>0.2916666666666667</v>
      </c>
      <c r="K46" s="19"/>
    </row>
    <row r="47" spans="1:11" ht="20.25">
      <c r="A47" s="12">
        <v>45</v>
      </c>
      <c r="B47" s="13">
        <v>42610</v>
      </c>
      <c r="C47" s="14">
        <v>0.6638888888888889</v>
      </c>
      <c r="D47" s="88" t="s">
        <v>270</v>
      </c>
      <c r="E47" s="15" t="s">
        <v>70</v>
      </c>
      <c r="F47" s="83">
        <v>4.7</v>
      </c>
      <c r="G47" s="16">
        <v>42609</v>
      </c>
      <c r="H47" s="17">
        <v>0.7354166666666666</v>
      </c>
      <c r="I47" s="101" t="s">
        <v>341</v>
      </c>
      <c r="J47" s="18">
        <f t="shared" si="0"/>
        <v>0.07152777777777775</v>
      </c>
      <c r="K47" s="19"/>
    </row>
    <row r="48" spans="1:11" ht="20.25">
      <c r="A48" s="12">
        <v>46</v>
      </c>
      <c r="B48" s="13">
        <v>42611</v>
      </c>
      <c r="C48" s="14">
        <v>0.4861111111111111</v>
      </c>
      <c r="D48" s="88" t="s">
        <v>290</v>
      </c>
      <c r="E48" s="15" t="s">
        <v>271</v>
      </c>
      <c r="F48" s="83">
        <v>4.6</v>
      </c>
      <c r="G48" s="16">
        <v>42611</v>
      </c>
      <c r="H48" s="17">
        <v>0.16944444444444443</v>
      </c>
      <c r="I48" s="101" t="s">
        <v>343</v>
      </c>
      <c r="J48" s="18">
        <f t="shared" si="0"/>
        <v>0.31666666666666665</v>
      </c>
      <c r="K48" s="19"/>
    </row>
    <row r="49" spans="1:11" ht="20.25">
      <c r="A49" s="12">
        <v>47</v>
      </c>
      <c r="B49" s="13">
        <v>42612</v>
      </c>
      <c r="C49" s="14">
        <v>0.4583333333333333</v>
      </c>
      <c r="D49" s="88" t="s">
        <v>65</v>
      </c>
      <c r="E49" s="88" t="s">
        <v>112</v>
      </c>
      <c r="F49" s="83"/>
      <c r="G49" s="16"/>
      <c r="H49" s="17"/>
      <c r="I49" s="103" t="s">
        <v>186</v>
      </c>
      <c r="J49" s="18">
        <f t="shared" si="0"/>
        <v>0.4583333333333333</v>
      </c>
      <c r="K49" s="19"/>
    </row>
    <row r="50" spans="1:11" ht="20.25">
      <c r="A50" s="12">
        <v>48</v>
      </c>
      <c r="B50" s="13">
        <v>42613</v>
      </c>
      <c r="C50" s="14">
        <v>0.5013888888888889</v>
      </c>
      <c r="D50" s="88" t="s">
        <v>267</v>
      </c>
      <c r="E50" s="15" t="s">
        <v>268</v>
      </c>
      <c r="F50" s="83"/>
      <c r="G50" s="16"/>
      <c r="H50" s="17"/>
      <c r="I50" s="103" t="s">
        <v>186</v>
      </c>
      <c r="J50" s="18">
        <f t="shared" si="0"/>
        <v>0.5013888888888889</v>
      </c>
      <c r="K50" s="19"/>
    </row>
    <row r="51" spans="1:11" ht="20.25">
      <c r="A51" s="12">
        <v>49</v>
      </c>
      <c r="B51" s="13">
        <v>42614</v>
      </c>
      <c r="C51" s="14">
        <v>0.2569444444444445</v>
      </c>
      <c r="D51" s="89" t="s">
        <v>279</v>
      </c>
      <c r="E51" s="15" t="s">
        <v>278</v>
      </c>
      <c r="F51" s="83"/>
      <c r="G51" s="16"/>
      <c r="H51" s="17"/>
      <c r="I51" s="103" t="s">
        <v>186</v>
      </c>
      <c r="J51" s="18">
        <f t="shared" si="0"/>
        <v>0.2569444444444445</v>
      </c>
      <c r="K51" s="19"/>
    </row>
    <row r="52" spans="1:11" ht="20.25">
      <c r="A52" s="12">
        <v>50</v>
      </c>
      <c r="B52" s="13">
        <v>42616</v>
      </c>
      <c r="C52" s="14">
        <v>0.53125</v>
      </c>
      <c r="D52" s="88" t="s">
        <v>2</v>
      </c>
      <c r="E52" s="15" t="s">
        <v>58</v>
      </c>
      <c r="F52" s="83">
        <v>5</v>
      </c>
      <c r="G52" s="16">
        <v>42615</v>
      </c>
      <c r="H52" s="17">
        <v>0.5013888888888889</v>
      </c>
      <c r="I52" s="103" t="s">
        <v>344</v>
      </c>
      <c r="J52" s="18">
        <f t="shared" si="0"/>
        <v>0.029861111111111116</v>
      </c>
      <c r="K52" s="19"/>
    </row>
    <row r="53" spans="1:11" ht="20.25">
      <c r="A53" s="12">
        <v>51</v>
      </c>
      <c r="B53" s="13">
        <v>42617</v>
      </c>
      <c r="C53" s="14">
        <v>0.74375</v>
      </c>
      <c r="D53" s="90" t="s">
        <v>198</v>
      </c>
      <c r="E53" s="15" t="s">
        <v>281</v>
      </c>
      <c r="F53" s="83">
        <v>4.6</v>
      </c>
      <c r="G53" s="16">
        <v>42616</v>
      </c>
      <c r="H53" s="17">
        <v>0.967361111111111</v>
      </c>
      <c r="I53" s="101" t="s">
        <v>345</v>
      </c>
      <c r="J53" s="18">
        <f t="shared" si="0"/>
        <v>0.22361111111111098</v>
      </c>
      <c r="K53" s="19"/>
    </row>
    <row r="54" spans="1:11" ht="20.25">
      <c r="A54" s="12">
        <v>52</v>
      </c>
      <c r="B54" s="13">
        <v>42618</v>
      </c>
      <c r="C54" s="14">
        <v>0.3375</v>
      </c>
      <c r="D54" s="90" t="s">
        <v>24</v>
      </c>
      <c r="E54" s="90" t="s">
        <v>24</v>
      </c>
      <c r="F54" s="83">
        <v>4.7</v>
      </c>
      <c r="G54" s="16">
        <v>42618</v>
      </c>
      <c r="H54" s="17">
        <v>0.20138888888888887</v>
      </c>
      <c r="I54" s="101" t="s">
        <v>348</v>
      </c>
      <c r="J54" s="18">
        <f t="shared" si="0"/>
        <v>0.13611111111111115</v>
      </c>
      <c r="K54" s="19"/>
    </row>
    <row r="55" spans="1:11" ht="20.25">
      <c r="A55" s="12">
        <v>53</v>
      </c>
      <c r="B55" s="13">
        <v>42618</v>
      </c>
      <c r="C55" s="14">
        <v>0.4166666666666667</v>
      </c>
      <c r="D55" s="87" t="s">
        <v>273</v>
      </c>
      <c r="E55" s="15" t="s">
        <v>59</v>
      </c>
      <c r="F55" s="83">
        <v>4.8</v>
      </c>
      <c r="G55" s="16">
        <v>42618</v>
      </c>
      <c r="H55" s="17">
        <v>0.6368055555555555</v>
      </c>
      <c r="I55" s="101" t="s">
        <v>347</v>
      </c>
      <c r="J55" s="18">
        <f t="shared" si="0"/>
        <v>0.22013888888888883</v>
      </c>
      <c r="K55" s="19"/>
    </row>
    <row r="56" spans="1:11" ht="20.25">
      <c r="A56" s="12">
        <v>54</v>
      </c>
      <c r="B56" s="13">
        <v>42618</v>
      </c>
      <c r="C56" s="14">
        <v>0.6972222222222223</v>
      </c>
      <c r="D56" s="90" t="s">
        <v>124</v>
      </c>
      <c r="E56" s="15" t="s">
        <v>297</v>
      </c>
      <c r="F56" s="83">
        <v>4.6</v>
      </c>
      <c r="G56" s="16">
        <v>42617</v>
      </c>
      <c r="H56" s="17">
        <v>0.06319444444444444</v>
      </c>
      <c r="I56" s="103" t="s">
        <v>147</v>
      </c>
      <c r="J56" s="18">
        <f t="shared" si="0"/>
        <v>0.6340277777777779</v>
      </c>
      <c r="K56" s="19"/>
    </row>
    <row r="57" spans="1:11" ht="20.25">
      <c r="A57" s="12">
        <v>55</v>
      </c>
      <c r="B57" s="13">
        <v>42618</v>
      </c>
      <c r="C57" s="14">
        <v>0.873611111111111</v>
      </c>
      <c r="D57" s="90" t="s">
        <v>298</v>
      </c>
      <c r="E57" s="15" t="s">
        <v>284</v>
      </c>
      <c r="F57" s="83">
        <v>4.6</v>
      </c>
      <c r="G57" s="16">
        <v>42616</v>
      </c>
      <c r="H57" s="17">
        <v>0.9020833333333332</v>
      </c>
      <c r="I57" s="103" t="s">
        <v>346</v>
      </c>
      <c r="J57" s="18">
        <f t="shared" si="0"/>
        <v>0.028472222222222232</v>
      </c>
      <c r="K57" s="19"/>
    </row>
    <row r="58" spans="1:11" ht="20.25">
      <c r="A58" s="12">
        <v>56</v>
      </c>
      <c r="B58" s="13">
        <v>42619</v>
      </c>
      <c r="C58" s="14">
        <v>0.7041666666666666</v>
      </c>
      <c r="D58" s="90" t="s">
        <v>300</v>
      </c>
      <c r="E58" s="15" t="s">
        <v>299</v>
      </c>
      <c r="F58" s="83"/>
      <c r="G58" s="16"/>
      <c r="H58" s="17"/>
      <c r="I58" s="103" t="s">
        <v>186</v>
      </c>
      <c r="J58" s="18">
        <f t="shared" si="0"/>
        <v>0.7041666666666666</v>
      </c>
      <c r="K58" s="19"/>
    </row>
    <row r="59" spans="1:11" ht="20.25">
      <c r="A59" s="12">
        <v>57</v>
      </c>
      <c r="B59" s="13">
        <v>42620</v>
      </c>
      <c r="C59" s="14">
        <v>0.16666666666666666</v>
      </c>
      <c r="D59" s="87" t="s">
        <v>52</v>
      </c>
      <c r="E59" s="15" t="s">
        <v>63</v>
      </c>
      <c r="F59" s="83">
        <v>4.6</v>
      </c>
      <c r="G59" s="16">
        <v>42619</v>
      </c>
      <c r="H59" s="17">
        <v>0.6625</v>
      </c>
      <c r="I59" s="101" t="s">
        <v>30</v>
      </c>
      <c r="J59" s="18">
        <f t="shared" si="0"/>
        <v>0.49583333333333335</v>
      </c>
      <c r="K59" s="19"/>
    </row>
    <row r="60" spans="1:11" ht="20.25">
      <c r="A60" s="12">
        <v>58</v>
      </c>
      <c r="B60" s="13">
        <v>42620</v>
      </c>
      <c r="C60" s="14">
        <v>0.4701388888888889</v>
      </c>
      <c r="D60" s="90" t="s">
        <v>67</v>
      </c>
      <c r="E60" s="15" t="s">
        <v>301</v>
      </c>
      <c r="F60" s="83"/>
      <c r="G60" s="16"/>
      <c r="H60" s="17"/>
      <c r="I60" s="103" t="s">
        <v>186</v>
      </c>
      <c r="J60" s="18">
        <f t="shared" si="0"/>
        <v>0.4701388888888889</v>
      </c>
      <c r="K60" s="19"/>
    </row>
    <row r="61" spans="1:11" ht="20.25">
      <c r="A61" s="12">
        <v>59</v>
      </c>
      <c r="B61" s="13">
        <v>42620</v>
      </c>
      <c r="C61" s="14">
        <v>0.9090277777777778</v>
      </c>
      <c r="D61" s="90" t="s">
        <v>65</v>
      </c>
      <c r="E61" s="15" t="s">
        <v>66</v>
      </c>
      <c r="F61" s="83"/>
      <c r="G61" s="16"/>
      <c r="H61" s="17"/>
      <c r="I61" s="103" t="s">
        <v>186</v>
      </c>
      <c r="J61" s="18">
        <f t="shared" si="0"/>
        <v>0.9090277777777778</v>
      </c>
      <c r="K61" s="19"/>
    </row>
    <row r="62" spans="1:11" ht="20.25">
      <c r="A62" s="12">
        <v>60</v>
      </c>
      <c r="B62" s="13">
        <v>42621</v>
      </c>
      <c r="C62" s="14">
        <v>0.25</v>
      </c>
      <c r="D62" s="87" t="s">
        <v>48</v>
      </c>
      <c r="E62" s="15" t="s">
        <v>302</v>
      </c>
      <c r="F62" s="83"/>
      <c r="G62" s="16"/>
      <c r="H62" s="17"/>
      <c r="I62" s="103" t="s">
        <v>186</v>
      </c>
      <c r="J62" s="18">
        <f t="shared" si="0"/>
        <v>0.25</v>
      </c>
      <c r="K62" s="19"/>
    </row>
    <row r="63" spans="1:11" ht="20.25">
      <c r="A63" s="12">
        <v>61</v>
      </c>
      <c r="B63" s="13">
        <v>42622</v>
      </c>
      <c r="C63" s="14">
        <v>0.5833333333333334</v>
      </c>
      <c r="D63" s="87" t="s">
        <v>69</v>
      </c>
      <c r="E63" s="87" t="s">
        <v>69</v>
      </c>
      <c r="F63" s="83">
        <v>3.8</v>
      </c>
      <c r="G63" s="16">
        <v>42625</v>
      </c>
      <c r="H63" s="17">
        <v>0.8916666666666666</v>
      </c>
      <c r="I63" s="103" t="s">
        <v>349</v>
      </c>
      <c r="J63" s="18">
        <f t="shared" si="0"/>
        <v>0.30833333333333324</v>
      </c>
      <c r="K63" s="19"/>
    </row>
    <row r="64" spans="1:11" ht="20.25">
      <c r="A64" s="12">
        <v>62</v>
      </c>
      <c r="B64" s="13">
        <v>42622</v>
      </c>
      <c r="C64" s="14">
        <v>0.9583333333333334</v>
      </c>
      <c r="D64" s="87" t="s">
        <v>197</v>
      </c>
      <c r="E64" s="15" t="s">
        <v>295</v>
      </c>
      <c r="F64" s="83"/>
      <c r="G64" s="16"/>
      <c r="H64" s="17"/>
      <c r="I64" s="103" t="s">
        <v>186</v>
      </c>
      <c r="J64" s="18">
        <f t="shared" si="0"/>
        <v>0.9583333333333334</v>
      </c>
      <c r="K64" s="19"/>
    </row>
    <row r="65" spans="1:11" ht="20.25">
      <c r="A65" s="12">
        <v>63</v>
      </c>
      <c r="B65" s="13">
        <v>42623</v>
      </c>
      <c r="C65" s="14">
        <v>0.06666666666666667</v>
      </c>
      <c r="D65" s="90" t="s">
        <v>17</v>
      </c>
      <c r="E65" s="15" t="s">
        <v>18</v>
      </c>
      <c r="F65" s="83"/>
      <c r="G65" s="16"/>
      <c r="H65" s="17"/>
      <c r="I65" s="103" t="s">
        <v>186</v>
      </c>
      <c r="J65" s="18">
        <f t="shared" si="0"/>
        <v>0.06666666666666667</v>
      </c>
      <c r="K65" s="19"/>
    </row>
    <row r="66" spans="1:11" ht="20.25">
      <c r="A66" s="12">
        <v>64</v>
      </c>
      <c r="B66" s="13">
        <v>42623</v>
      </c>
      <c r="C66" s="14">
        <v>0.4826388888888889</v>
      </c>
      <c r="D66" s="90" t="s">
        <v>19</v>
      </c>
      <c r="E66" s="15" t="s">
        <v>288</v>
      </c>
      <c r="F66" s="83">
        <v>4.6</v>
      </c>
      <c r="G66" s="16">
        <v>42622</v>
      </c>
      <c r="H66" s="17">
        <v>0.725</v>
      </c>
      <c r="I66" s="101" t="s">
        <v>350</v>
      </c>
      <c r="J66" s="18">
        <f t="shared" si="0"/>
        <v>0.24236111111111108</v>
      </c>
      <c r="K66" s="19"/>
    </row>
    <row r="67" spans="1:11" ht="20.25">
      <c r="A67" s="12">
        <v>65</v>
      </c>
      <c r="B67" s="13">
        <v>42624</v>
      </c>
      <c r="C67" s="14">
        <v>0.08333333333333333</v>
      </c>
      <c r="D67" s="90" t="s">
        <v>194</v>
      </c>
      <c r="E67" s="15" t="s">
        <v>293</v>
      </c>
      <c r="F67" s="83">
        <v>4.5</v>
      </c>
      <c r="G67" s="16">
        <v>42624</v>
      </c>
      <c r="H67" s="17">
        <v>0.8326388888888889</v>
      </c>
      <c r="I67" s="103" t="s">
        <v>351</v>
      </c>
      <c r="J67" s="18">
        <f aca="true" t="shared" si="1" ref="J67:J130">ABS(C67-H67)</f>
        <v>0.7493055555555556</v>
      </c>
      <c r="K67" s="19"/>
    </row>
    <row r="68" spans="1:11" ht="20.25">
      <c r="A68" s="12">
        <v>66</v>
      </c>
      <c r="B68" s="13">
        <v>42626</v>
      </c>
      <c r="C68" s="14">
        <v>0.14583333333333334</v>
      </c>
      <c r="D68" s="88" t="s">
        <v>273</v>
      </c>
      <c r="E68" s="15" t="s">
        <v>34</v>
      </c>
      <c r="F68" s="83">
        <v>5.2</v>
      </c>
      <c r="G68" s="16">
        <v>42627</v>
      </c>
      <c r="H68" s="17">
        <v>0.7465277777777778</v>
      </c>
      <c r="I68" s="103" t="s">
        <v>352</v>
      </c>
      <c r="J68" s="18">
        <f t="shared" si="1"/>
        <v>0.6006944444444444</v>
      </c>
      <c r="K68" s="19"/>
    </row>
    <row r="69" spans="1:11" ht="20.25">
      <c r="A69" s="12">
        <v>67</v>
      </c>
      <c r="B69" s="13">
        <v>42626</v>
      </c>
      <c r="C69" s="14">
        <v>0.4583333333333333</v>
      </c>
      <c r="D69" s="87" t="s">
        <v>21</v>
      </c>
      <c r="E69" s="87" t="s">
        <v>21</v>
      </c>
      <c r="F69" s="83">
        <v>4.7</v>
      </c>
      <c r="G69" s="16">
        <v>42625</v>
      </c>
      <c r="H69" s="17">
        <v>0.9270833333333334</v>
      </c>
      <c r="I69" s="101" t="s">
        <v>21</v>
      </c>
      <c r="J69" s="18">
        <f t="shared" si="1"/>
        <v>0.46875000000000006</v>
      </c>
      <c r="K69" s="19"/>
    </row>
    <row r="70" spans="1:11" ht="20.25">
      <c r="A70" s="12">
        <v>68</v>
      </c>
      <c r="B70" s="13">
        <v>42627</v>
      </c>
      <c r="C70" s="14">
        <v>0.09513888888888888</v>
      </c>
      <c r="D70" s="88" t="s">
        <v>2</v>
      </c>
      <c r="E70" s="15" t="s">
        <v>303</v>
      </c>
      <c r="F70" s="83">
        <v>4.6</v>
      </c>
      <c r="G70" s="16">
        <v>42627</v>
      </c>
      <c r="H70" s="17">
        <v>0.8076388888888889</v>
      </c>
      <c r="I70" s="101" t="s">
        <v>353</v>
      </c>
      <c r="J70" s="18">
        <f t="shared" si="1"/>
        <v>0.7125</v>
      </c>
      <c r="K70" s="19"/>
    </row>
    <row r="71" spans="1:11" ht="20.25">
      <c r="A71" s="12">
        <v>69</v>
      </c>
      <c r="B71" s="13">
        <v>42629</v>
      </c>
      <c r="C71" s="14">
        <v>0.25</v>
      </c>
      <c r="D71" s="87" t="s">
        <v>304</v>
      </c>
      <c r="E71" s="87" t="s">
        <v>304</v>
      </c>
      <c r="F71" s="83"/>
      <c r="G71" s="16"/>
      <c r="H71" s="17"/>
      <c r="I71" s="103" t="s">
        <v>186</v>
      </c>
      <c r="J71" s="18">
        <f t="shared" si="1"/>
        <v>0.25</v>
      </c>
      <c r="K71" s="19"/>
    </row>
    <row r="72" spans="1:11" ht="20.25">
      <c r="A72" s="12">
        <v>70</v>
      </c>
      <c r="B72" s="13">
        <v>42631</v>
      </c>
      <c r="C72" s="14">
        <v>0.08333333333333333</v>
      </c>
      <c r="D72" s="87" t="s">
        <v>306</v>
      </c>
      <c r="E72" s="15" t="s">
        <v>305</v>
      </c>
      <c r="F72" s="83">
        <v>4.5</v>
      </c>
      <c r="G72" s="16">
        <v>42625</v>
      </c>
      <c r="H72" s="17">
        <v>0.7083333333333334</v>
      </c>
      <c r="I72" s="103" t="s">
        <v>354</v>
      </c>
      <c r="J72" s="18">
        <f t="shared" si="1"/>
        <v>0.625</v>
      </c>
      <c r="K72" s="19"/>
    </row>
    <row r="73" spans="1:11" ht="20.25">
      <c r="A73" s="12">
        <v>71</v>
      </c>
      <c r="B73" s="13">
        <v>42631</v>
      </c>
      <c r="C73" s="14">
        <v>0.22083333333333333</v>
      </c>
      <c r="D73" s="87" t="s">
        <v>311</v>
      </c>
      <c r="E73" s="87" t="s">
        <v>311</v>
      </c>
      <c r="F73" s="83"/>
      <c r="G73" s="16"/>
      <c r="H73" s="17"/>
      <c r="I73" s="103" t="s">
        <v>186</v>
      </c>
      <c r="J73" s="18">
        <f t="shared" si="1"/>
        <v>0.22083333333333333</v>
      </c>
      <c r="K73" s="19"/>
    </row>
    <row r="74" spans="1:11" ht="20.25">
      <c r="A74" s="12">
        <v>72</v>
      </c>
      <c r="B74" s="13">
        <v>42632</v>
      </c>
      <c r="C74" s="14">
        <v>0.3055555555555555</v>
      </c>
      <c r="D74" s="88" t="s">
        <v>273</v>
      </c>
      <c r="E74" s="15" t="s">
        <v>59</v>
      </c>
      <c r="F74" s="83">
        <v>4.7</v>
      </c>
      <c r="G74" s="16">
        <v>42629</v>
      </c>
      <c r="H74" s="17">
        <v>0.10972222222222222</v>
      </c>
      <c r="I74" s="103" t="s">
        <v>355</v>
      </c>
      <c r="J74" s="18">
        <f t="shared" si="1"/>
        <v>0.1958333333333333</v>
      </c>
      <c r="K74" s="19"/>
    </row>
    <row r="75" spans="1:11" ht="20.25">
      <c r="A75" s="12">
        <v>73</v>
      </c>
      <c r="B75" s="13">
        <v>42632</v>
      </c>
      <c r="C75" s="14">
        <v>0.34027777777777773</v>
      </c>
      <c r="D75" s="87" t="s">
        <v>52</v>
      </c>
      <c r="E75" s="15" t="s">
        <v>53</v>
      </c>
      <c r="F75" s="83">
        <v>4.6</v>
      </c>
      <c r="G75" s="16">
        <v>42630</v>
      </c>
      <c r="H75" s="17">
        <v>0.9305555555555555</v>
      </c>
      <c r="I75" s="103" t="s">
        <v>52</v>
      </c>
      <c r="J75" s="18">
        <f t="shared" si="1"/>
        <v>0.5902777777777777</v>
      </c>
      <c r="K75" s="19"/>
    </row>
    <row r="76" spans="1:11" ht="20.25">
      <c r="A76" s="12">
        <v>74</v>
      </c>
      <c r="B76" s="13">
        <v>42632</v>
      </c>
      <c r="C76" s="14">
        <v>0.4583333333333333</v>
      </c>
      <c r="D76" s="87" t="s">
        <v>55</v>
      </c>
      <c r="E76" s="87" t="s">
        <v>55</v>
      </c>
      <c r="F76" s="83">
        <v>2</v>
      </c>
      <c r="G76" s="16">
        <v>42631</v>
      </c>
      <c r="H76" s="17">
        <v>0.38819444444444445</v>
      </c>
      <c r="I76" s="101" t="s">
        <v>55</v>
      </c>
      <c r="J76" s="18">
        <f t="shared" si="1"/>
        <v>0.07013888888888886</v>
      </c>
      <c r="K76" s="19"/>
    </row>
    <row r="77" spans="1:11" ht="20.25">
      <c r="A77" s="12">
        <v>75</v>
      </c>
      <c r="B77" s="13">
        <v>42633</v>
      </c>
      <c r="C77" s="14">
        <v>0.16666666666666666</v>
      </c>
      <c r="D77" s="87" t="s">
        <v>54</v>
      </c>
      <c r="E77" s="87" t="s">
        <v>54</v>
      </c>
      <c r="F77" s="83">
        <v>4.5</v>
      </c>
      <c r="G77" s="16">
        <v>42633</v>
      </c>
      <c r="H77" s="17">
        <v>0.4041666666666666</v>
      </c>
      <c r="I77" s="101" t="s">
        <v>190</v>
      </c>
      <c r="J77" s="18">
        <f t="shared" si="1"/>
        <v>0.23749999999999996</v>
      </c>
      <c r="K77" s="19"/>
    </row>
    <row r="78" spans="1:11" ht="20.25">
      <c r="A78" s="12">
        <v>76</v>
      </c>
      <c r="B78" s="13">
        <v>42633</v>
      </c>
      <c r="C78" s="14">
        <v>0.8104166666666667</v>
      </c>
      <c r="D78" s="90" t="s">
        <v>48</v>
      </c>
      <c r="E78" s="15" t="s">
        <v>310</v>
      </c>
      <c r="F78" s="83">
        <v>4.5</v>
      </c>
      <c r="G78" s="16">
        <v>42633</v>
      </c>
      <c r="H78" s="17">
        <v>0.4041666666666666</v>
      </c>
      <c r="I78" s="101" t="s">
        <v>190</v>
      </c>
      <c r="J78" s="18">
        <f t="shared" si="1"/>
        <v>0.40625000000000006</v>
      </c>
      <c r="K78" s="19"/>
    </row>
    <row r="79" spans="1:11" ht="20.25">
      <c r="A79" s="12">
        <v>77</v>
      </c>
      <c r="B79" s="13">
        <v>42634</v>
      </c>
      <c r="C79" s="14">
        <v>0.5</v>
      </c>
      <c r="D79" s="87" t="s">
        <v>52</v>
      </c>
      <c r="E79" s="15" t="s">
        <v>309</v>
      </c>
      <c r="F79" s="83">
        <v>5.2</v>
      </c>
      <c r="G79" s="16">
        <v>42634</v>
      </c>
      <c r="H79" s="17">
        <v>0.2388888888888889</v>
      </c>
      <c r="I79" s="101" t="s">
        <v>52</v>
      </c>
      <c r="J79" s="18">
        <f t="shared" si="1"/>
        <v>0.26111111111111107</v>
      </c>
      <c r="K79" s="19"/>
    </row>
    <row r="80" spans="1:11" ht="20.25">
      <c r="A80" s="140">
        <v>78</v>
      </c>
      <c r="B80" s="141">
        <v>42635</v>
      </c>
      <c r="C80" s="142">
        <v>0.7284722222222223</v>
      </c>
      <c r="D80" s="138" t="s">
        <v>42</v>
      </c>
      <c r="E80" s="143" t="s">
        <v>43</v>
      </c>
      <c r="F80" s="144">
        <v>4.8</v>
      </c>
      <c r="G80" s="141">
        <v>42635</v>
      </c>
      <c r="H80" s="145">
        <v>0.6805555555555555</v>
      </c>
      <c r="I80" s="139" t="s">
        <v>356</v>
      </c>
      <c r="J80" s="142">
        <f t="shared" si="1"/>
        <v>0.04791666666666683</v>
      </c>
      <c r="K80" s="147" t="s">
        <v>157</v>
      </c>
    </row>
    <row r="81" spans="1:11" ht="20.25">
      <c r="A81" s="12">
        <v>79</v>
      </c>
      <c r="B81" s="13">
        <v>42636</v>
      </c>
      <c r="C81" s="14">
        <v>0.4166666666666667</v>
      </c>
      <c r="D81" s="90" t="s">
        <v>67</v>
      </c>
      <c r="E81" s="15" t="s">
        <v>308</v>
      </c>
      <c r="F81" s="83">
        <v>3.4</v>
      </c>
      <c r="G81" s="16">
        <v>42637</v>
      </c>
      <c r="H81" s="17">
        <v>0.3826388888888889</v>
      </c>
      <c r="I81" s="101" t="s">
        <v>357</v>
      </c>
      <c r="J81" s="18">
        <f t="shared" si="1"/>
        <v>0.03402777777777777</v>
      </c>
      <c r="K81" s="19"/>
    </row>
    <row r="82" spans="1:11" ht="20.25">
      <c r="A82" s="12">
        <v>80</v>
      </c>
      <c r="B82" s="13">
        <v>42637</v>
      </c>
      <c r="C82" s="14">
        <v>0</v>
      </c>
      <c r="D82" s="87" t="s">
        <v>44</v>
      </c>
      <c r="E82" s="87" t="s">
        <v>44</v>
      </c>
      <c r="F82" s="83">
        <v>4.2</v>
      </c>
      <c r="G82" s="16">
        <v>42637</v>
      </c>
      <c r="H82" s="17">
        <v>0.4</v>
      </c>
      <c r="I82" s="101" t="s">
        <v>44</v>
      </c>
      <c r="J82" s="18">
        <f t="shared" si="1"/>
        <v>0.4</v>
      </c>
      <c r="K82" s="19"/>
    </row>
    <row r="83" spans="1:11" ht="20.25">
      <c r="A83" s="12">
        <v>81</v>
      </c>
      <c r="B83" s="13">
        <v>42637</v>
      </c>
      <c r="C83" s="14">
        <v>0.21875</v>
      </c>
      <c r="D83" s="87" t="s">
        <v>38</v>
      </c>
      <c r="E83" s="87" t="s">
        <v>38</v>
      </c>
      <c r="F83" s="83">
        <v>4.7</v>
      </c>
      <c r="G83" s="16">
        <v>42636</v>
      </c>
      <c r="H83" s="17">
        <v>0.4513888888888889</v>
      </c>
      <c r="I83" s="101" t="s">
        <v>102</v>
      </c>
      <c r="J83" s="18">
        <f t="shared" si="1"/>
        <v>0.2326388888888889</v>
      </c>
      <c r="K83" s="19"/>
    </row>
    <row r="84" spans="1:11" ht="20.25">
      <c r="A84" s="140">
        <v>82</v>
      </c>
      <c r="B84" s="141">
        <v>42637</v>
      </c>
      <c r="C84" s="142">
        <v>0.5770833333333333</v>
      </c>
      <c r="D84" s="172" t="s">
        <v>270</v>
      </c>
      <c r="E84" s="143" t="s">
        <v>70</v>
      </c>
      <c r="F84" s="144">
        <v>4.5</v>
      </c>
      <c r="G84" s="141">
        <v>42637</v>
      </c>
      <c r="H84" s="145">
        <v>0.44930555555555557</v>
      </c>
      <c r="I84" s="139" t="s">
        <v>358</v>
      </c>
      <c r="J84" s="142">
        <f t="shared" si="1"/>
        <v>0.1277777777777777</v>
      </c>
      <c r="K84" s="147" t="s">
        <v>157</v>
      </c>
    </row>
    <row r="85" spans="1:11" ht="20.25">
      <c r="A85" s="12">
        <v>83</v>
      </c>
      <c r="B85" s="13">
        <v>42638</v>
      </c>
      <c r="C85" s="14">
        <v>0.24513888888888888</v>
      </c>
      <c r="D85" s="87" t="s">
        <v>52</v>
      </c>
      <c r="E85" s="15" t="s">
        <v>269</v>
      </c>
      <c r="F85" s="83">
        <v>4.3</v>
      </c>
      <c r="G85" s="16">
        <v>42638</v>
      </c>
      <c r="H85" s="17">
        <v>0.38819444444444445</v>
      </c>
      <c r="I85" s="101" t="s">
        <v>359</v>
      </c>
      <c r="J85" s="18">
        <f t="shared" si="1"/>
        <v>0.14305555555555557</v>
      </c>
      <c r="K85" s="19"/>
    </row>
    <row r="86" spans="1:11" ht="20.25">
      <c r="A86" s="12">
        <v>84</v>
      </c>
      <c r="B86" s="13">
        <v>42638</v>
      </c>
      <c r="C86" s="14">
        <v>0.35625</v>
      </c>
      <c r="D86" s="90" t="s">
        <v>195</v>
      </c>
      <c r="E86" s="15" t="s">
        <v>307</v>
      </c>
      <c r="F86" s="83">
        <v>4.2</v>
      </c>
      <c r="G86" s="16">
        <v>42640</v>
      </c>
      <c r="H86" s="17">
        <v>0.6631944444444444</v>
      </c>
      <c r="I86" s="103" t="s">
        <v>195</v>
      </c>
      <c r="J86" s="18">
        <f t="shared" si="1"/>
        <v>0.3069444444444444</v>
      </c>
      <c r="K86" s="19"/>
    </row>
    <row r="87" spans="1:11" ht="20.25">
      <c r="A87" s="12">
        <v>85</v>
      </c>
      <c r="B87" s="13">
        <v>42638</v>
      </c>
      <c r="C87" s="14">
        <v>0.3958333333333333</v>
      </c>
      <c r="D87" s="87" t="s">
        <v>17</v>
      </c>
      <c r="E87" s="15" t="s">
        <v>271</v>
      </c>
      <c r="F87" s="83">
        <v>4.1</v>
      </c>
      <c r="G87" s="16">
        <v>42638</v>
      </c>
      <c r="H87" s="17">
        <v>0.8125</v>
      </c>
      <c r="I87" s="101" t="s">
        <v>17</v>
      </c>
      <c r="J87" s="18">
        <f t="shared" si="1"/>
        <v>0.4166666666666667</v>
      </c>
      <c r="K87" s="19"/>
    </row>
    <row r="88" spans="1:11" ht="20.25">
      <c r="A88" s="12">
        <v>86</v>
      </c>
      <c r="B88" s="13">
        <v>42640</v>
      </c>
      <c r="C88" s="14">
        <v>0.4125</v>
      </c>
      <c r="D88" s="87" t="s">
        <v>273</v>
      </c>
      <c r="E88" s="15" t="s">
        <v>272</v>
      </c>
      <c r="F88" s="83"/>
      <c r="G88" s="16"/>
      <c r="H88" s="17"/>
      <c r="I88" s="103" t="s">
        <v>186</v>
      </c>
      <c r="J88" s="18">
        <f t="shared" si="1"/>
        <v>0.4125</v>
      </c>
      <c r="K88" s="19"/>
    </row>
    <row r="89" spans="1:11" ht="20.25">
      <c r="A89" s="12">
        <v>87</v>
      </c>
      <c r="B89" s="13">
        <v>42641</v>
      </c>
      <c r="C89" s="14">
        <v>0.08333333333333333</v>
      </c>
      <c r="D89" s="90" t="s">
        <v>279</v>
      </c>
      <c r="E89" s="15" t="s">
        <v>278</v>
      </c>
      <c r="F89" s="83">
        <v>3.2</v>
      </c>
      <c r="G89" s="16">
        <v>42642</v>
      </c>
      <c r="H89" s="17">
        <v>0.13819444444444443</v>
      </c>
      <c r="I89" s="101" t="s">
        <v>326</v>
      </c>
      <c r="J89" s="18">
        <f t="shared" si="1"/>
        <v>0.0548611111111111</v>
      </c>
      <c r="K89" s="19"/>
    </row>
    <row r="90" spans="1:11" ht="20.25">
      <c r="A90" s="12">
        <v>88</v>
      </c>
      <c r="B90" s="13">
        <v>42641</v>
      </c>
      <c r="C90" s="14">
        <v>0.7916666666666666</v>
      </c>
      <c r="D90" s="87" t="s">
        <v>55</v>
      </c>
      <c r="E90" s="87" t="s">
        <v>55</v>
      </c>
      <c r="F90" s="83">
        <v>2.2</v>
      </c>
      <c r="G90" s="16">
        <v>42641</v>
      </c>
      <c r="H90" s="17">
        <v>0.7166666666666667</v>
      </c>
      <c r="I90" s="103" t="s">
        <v>360</v>
      </c>
      <c r="J90" s="18">
        <f t="shared" si="1"/>
        <v>0.07499999999999996</v>
      </c>
      <c r="K90" s="19"/>
    </row>
    <row r="91" spans="1:11" ht="20.25">
      <c r="A91" s="12">
        <v>89</v>
      </c>
      <c r="B91" s="13">
        <v>42642</v>
      </c>
      <c r="C91" s="14">
        <v>0.48541666666666666</v>
      </c>
      <c r="D91" s="90" t="s">
        <v>124</v>
      </c>
      <c r="E91" s="15" t="s">
        <v>297</v>
      </c>
      <c r="F91" s="83">
        <v>5.5</v>
      </c>
      <c r="G91" s="16">
        <v>42641</v>
      </c>
      <c r="H91" s="17">
        <v>0.7</v>
      </c>
      <c r="I91" s="101" t="s">
        <v>147</v>
      </c>
      <c r="J91" s="18">
        <f t="shared" si="1"/>
        <v>0.2145833333333333</v>
      </c>
      <c r="K91" s="19"/>
    </row>
    <row r="92" spans="1:11" ht="20.25">
      <c r="A92" s="12">
        <v>90</v>
      </c>
      <c r="B92" s="13">
        <v>42642</v>
      </c>
      <c r="C92" s="14">
        <v>0.5208333333333334</v>
      </c>
      <c r="D92" s="87" t="s">
        <v>54</v>
      </c>
      <c r="E92" s="87" t="s">
        <v>54</v>
      </c>
      <c r="F92" s="83"/>
      <c r="G92" s="16"/>
      <c r="H92" s="17"/>
      <c r="I92" s="103" t="s">
        <v>186</v>
      </c>
      <c r="J92" s="18">
        <f t="shared" si="1"/>
        <v>0.5208333333333334</v>
      </c>
      <c r="K92" s="19"/>
    </row>
    <row r="93" spans="1:11" ht="20.25">
      <c r="A93" s="12">
        <v>91</v>
      </c>
      <c r="B93" s="13">
        <v>42643</v>
      </c>
      <c r="C93" s="14">
        <v>0.125</v>
      </c>
      <c r="D93" s="90" t="s">
        <v>21</v>
      </c>
      <c r="E93" s="90" t="s">
        <v>21</v>
      </c>
      <c r="F93" s="83">
        <v>4.5</v>
      </c>
      <c r="G93" s="16">
        <v>42642</v>
      </c>
      <c r="H93" s="17">
        <v>0.49513888888888885</v>
      </c>
      <c r="I93" s="101" t="s">
        <v>21</v>
      </c>
      <c r="J93" s="18">
        <f t="shared" si="1"/>
        <v>0.37013888888888885</v>
      </c>
      <c r="K93" s="19"/>
    </row>
    <row r="94" spans="1:11" ht="20.25">
      <c r="A94" s="12">
        <v>92</v>
      </c>
      <c r="B94" s="13">
        <v>42643</v>
      </c>
      <c r="C94" s="14">
        <v>0.5625</v>
      </c>
      <c r="D94" s="88" t="s">
        <v>2</v>
      </c>
      <c r="E94" s="15" t="s">
        <v>58</v>
      </c>
      <c r="F94" s="83">
        <v>4.5</v>
      </c>
      <c r="G94" s="16">
        <v>42642</v>
      </c>
      <c r="H94" s="17">
        <v>0.9090277777777778</v>
      </c>
      <c r="I94" s="101" t="s">
        <v>362</v>
      </c>
      <c r="J94" s="18">
        <f t="shared" si="1"/>
        <v>0.34652777777777777</v>
      </c>
      <c r="K94" s="19"/>
    </row>
    <row r="95" spans="1:11" ht="20.25">
      <c r="A95" s="12">
        <v>93</v>
      </c>
      <c r="B95" s="13">
        <v>42643</v>
      </c>
      <c r="C95" s="14">
        <v>0.6131944444444445</v>
      </c>
      <c r="D95" s="90" t="s">
        <v>198</v>
      </c>
      <c r="E95" s="15" t="s">
        <v>281</v>
      </c>
      <c r="F95" s="83">
        <v>4.4</v>
      </c>
      <c r="G95" s="16">
        <v>42643</v>
      </c>
      <c r="H95" s="17">
        <v>0.027083333333333334</v>
      </c>
      <c r="I95" s="101" t="s">
        <v>361</v>
      </c>
      <c r="J95" s="18">
        <f t="shared" si="1"/>
        <v>0.5861111111111111</v>
      </c>
      <c r="K95" s="19"/>
    </row>
    <row r="96" spans="1:11" ht="20.25">
      <c r="A96" s="12">
        <v>94</v>
      </c>
      <c r="B96" s="13">
        <v>42644</v>
      </c>
      <c r="C96" s="14">
        <v>0.6736111111111112</v>
      </c>
      <c r="D96" s="90" t="s">
        <v>44</v>
      </c>
      <c r="E96" s="15" t="s">
        <v>283</v>
      </c>
      <c r="F96" s="83">
        <v>4.3</v>
      </c>
      <c r="G96" s="16">
        <v>42643</v>
      </c>
      <c r="H96" s="17">
        <v>0.4826388888888889</v>
      </c>
      <c r="I96" s="103" t="s">
        <v>44</v>
      </c>
      <c r="J96" s="18">
        <f t="shared" si="1"/>
        <v>0.19097222222222227</v>
      </c>
      <c r="K96" s="19"/>
    </row>
    <row r="97" spans="1:11" ht="20.25">
      <c r="A97" s="12">
        <v>95</v>
      </c>
      <c r="B97" s="13">
        <v>42645</v>
      </c>
      <c r="C97" s="14">
        <v>0.4986111111111111</v>
      </c>
      <c r="D97" s="87" t="s">
        <v>35</v>
      </c>
      <c r="E97" s="87" t="s">
        <v>35</v>
      </c>
      <c r="F97" s="83"/>
      <c r="G97" s="16"/>
      <c r="H97" s="17"/>
      <c r="I97" s="103" t="s">
        <v>186</v>
      </c>
      <c r="J97" s="18">
        <f t="shared" si="1"/>
        <v>0.4986111111111111</v>
      </c>
      <c r="K97" s="19"/>
    </row>
    <row r="98" spans="1:11" ht="20.25">
      <c r="A98" s="12">
        <v>96</v>
      </c>
      <c r="B98" s="13">
        <v>42645</v>
      </c>
      <c r="C98" s="14">
        <v>0.7854166666666668</v>
      </c>
      <c r="D98" s="90" t="s">
        <v>60</v>
      </c>
      <c r="E98" s="15" t="s">
        <v>284</v>
      </c>
      <c r="F98" s="83">
        <v>4.4</v>
      </c>
      <c r="G98" s="16">
        <v>42644</v>
      </c>
      <c r="H98" s="17">
        <v>0.5493055555555556</v>
      </c>
      <c r="I98" s="103" t="s">
        <v>363</v>
      </c>
      <c r="J98" s="18">
        <f t="shared" si="1"/>
        <v>0.23611111111111116</v>
      </c>
      <c r="K98" s="19"/>
    </row>
    <row r="99" spans="1:11" ht="20.25">
      <c r="A99" s="12">
        <v>97</v>
      </c>
      <c r="B99" s="13">
        <v>42646</v>
      </c>
      <c r="C99" s="14">
        <v>0.7916666666666666</v>
      </c>
      <c r="D99" s="87" t="s">
        <v>89</v>
      </c>
      <c r="E99" s="87" t="s">
        <v>89</v>
      </c>
      <c r="F99" s="83"/>
      <c r="G99" s="16"/>
      <c r="H99" s="17"/>
      <c r="I99" s="103" t="s">
        <v>186</v>
      </c>
      <c r="J99" s="18">
        <f t="shared" si="1"/>
        <v>0.7916666666666666</v>
      </c>
      <c r="K99" s="19"/>
    </row>
    <row r="100" spans="1:11" ht="20.25">
      <c r="A100" s="140">
        <v>98</v>
      </c>
      <c r="B100" s="141">
        <v>42646</v>
      </c>
      <c r="C100" s="142">
        <v>0.8333333333333334</v>
      </c>
      <c r="D100" s="172" t="s">
        <v>52</v>
      </c>
      <c r="E100" s="143" t="s">
        <v>63</v>
      </c>
      <c r="F100" s="144">
        <v>5.2</v>
      </c>
      <c r="G100" s="141">
        <v>42646</v>
      </c>
      <c r="H100" s="145">
        <v>0.7548611111111111</v>
      </c>
      <c r="I100" s="139" t="s">
        <v>320</v>
      </c>
      <c r="J100" s="142">
        <f t="shared" si="1"/>
        <v>0.07847222222222228</v>
      </c>
      <c r="K100" s="147" t="s">
        <v>157</v>
      </c>
    </row>
    <row r="101" spans="1:11" ht="20.25">
      <c r="A101" s="12">
        <v>99</v>
      </c>
      <c r="B101" s="13">
        <v>42647</v>
      </c>
      <c r="C101" s="14">
        <v>0.6666666666666666</v>
      </c>
      <c r="D101" s="87" t="s">
        <v>314</v>
      </c>
      <c r="E101" s="15" t="s">
        <v>313</v>
      </c>
      <c r="F101" s="83"/>
      <c r="G101" s="16"/>
      <c r="H101" s="17"/>
      <c r="I101" s="103" t="s">
        <v>186</v>
      </c>
      <c r="J101" s="18">
        <f t="shared" si="1"/>
        <v>0.6666666666666666</v>
      </c>
      <c r="K101" s="19"/>
    </row>
    <row r="102" spans="1:11" ht="20.25">
      <c r="A102" s="12">
        <v>100</v>
      </c>
      <c r="B102" s="13">
        <v>42647</v>
      </c>
      <c r="C102" s="14">
        <v>0.7916666666666666</v>
      </c>
      <c r="D102" s="90" t="s">
        <v>65</v>
      </c>
      <c r="E102" s="15" t="s">
        <v>66</v>
      </c>
      <c r="F102" s="83">
        <v>3</v>
      </c>
      <c r="G102" s="16">
        <v>42648</v>
      </c>
      <c r="H102" s="17">
        <v>0.1729166666666667</v>
      </c>
      <c r="I102" s="101" t="s">
        <v>115</v>
      </c>
      <c r="J102" s="18">
        <f t="shared" si="1"/>
        <v>0.6187499999999999</v>
      </c>
      <c r="K102" s="19"/>
    </row>
    <row r="103" spans="1:11" ht="20.25">
      <c r="A103" s="12">
        <v>101</v>
      </c>
      <c r="B103" s="13">
        <v>42647</v>
      </c>
      <c r="C103" s="14">
        <v>0.8472222222222222</v>
      </c>
      <c r="D103" s="87" t="s">
        <v>17</v>
      </c>
      <c r="E103" s="15" t="s">
        <v>64</v>
      </c>
      <c r="F103" s="83">
        <v>4.4</v>
      </c>
      <c r="G103" s="16">
        <v>42647</v>
      </c>
      <c r="H103" s="17">
        <v>0.7055555555555556</v>
      </c>
      <c r="I103" s="101" t="s">
        <v>364</v>
      </c>
      <c r="J103" s="18">
        <f t="shared" si="1"/>
        <v>0.1416666666666666</v>
      </c>
      <c r="K103" s="19"/>
    </row>
    <row r="104" spans="1:11" ht="20.25">
      <c r="A104" s="12">
        <v>102</v>
      </c>
      <c r="B104" s="13">
        <v>42648</v>
      </c>
      <c r="C104" s="14">
        <v>0.2986111111111111</v>
      </c>
      <c r="D104" s="90" t="s">
        <v>67</v>
      </c>
      <c r="E104" s="15" t="s">
        <v>316</v>
      </c>
      <c r="F104" s="83">
        <v>3</v>
      </c>
      <c r="G104" s="16">
        <v>42647</v>
      </c>
      <c r="H104" s="17">
        <v>0.18680555555555556</v>
      </c>
      <c r="I104" s="101" t="s">
        <v>365</v>
      </c>
      <c r="J104" s="18">
        <f t="shared" si="1"/>
        <v>0.11180555555555555</v>
      </c>
      <c r="K104" s="19"/>
    </row>
    <row r="105" spans="1:11" ht="20.25">
      <c r="A105" s="12">
        <v>103</v>
      </c>
      <c r="B105" s="13">
        <v>42649</v>
      </c>
      <c r="C105" s="14">
        <v>0.125</v>
      </c>
      <c r="D105" s="87" t="s">
        <v>69</v>
      </c>
      <c r="E105" s="87" t="s">
        <v>69</v>
      </c>
      <c r="F105" s="83">
        <v>3.9</v>
      </c>
      <c r="G105" s="16">
        <v>42647</v>
      </c>
      <c r="H105" s="17">
        <v>0.21875</v>
      </c>
      <c r="I105" s="103" t="s">
        <v>366</v>
      </c>
      <c r="J105" s="18">
        <f t="shared" si="1"/>
        <v>0.09375</v>
      </c>
      <c r="K105" s="19"/>
    </row>
    <row r="106" spans="1:11" ht="20.25">
      <c r="A106" s="12">
        <v>104</v>
      </c>
      <c r="B106" s="13">
        <v>42649</v>
      </c>
      <c r="C106" s="14">
        <v>0.6611111111111111</v>
      </c>
      <c r="D106" s="90" t="s">
        <v>67</v>
      </c>
      <c r="E106" s="15" t="s">
        <v>68</v>
      </c>
      <c r="F106" s="83">
        <v>3.4</v>
      </c>
      <c r="G106" s="16">
        <v>42649</v>
      </c>
      <c r="H106" s="17">
        <v>0.4534722222222222</v>
      </c>
      <c r="I106" s="101" t="s">
        <v>68</v>
      </c>
      <c r="J106" s="18">
        <f t="shared" si="1"/>
        <v>0.20763888888888887</v>
      </c>
      <c r="K106" s="19"/>
    </row>
    <row r="107" spans="1:11" ht="20.25">
      <c r="A107" s="12">
        <v>105</v>
      </c>
      <c r="B107" s="13">
        <v>42649</v>
      </c>
      <c r="C107" s="14">
        <v>0.9166666666666666</v>
      </c>
      <c r="D107" s="87" t="s">
        <v>197</v>
      </c>
      <c r="E107" s="15" t="s">
        <v>295</v>
      </c>
      <c r="F107" s="83"/>
      <c r="G107" s="16"/>
      <c r="H107" s="17"/>
      <c r="I107" s="103" t="s">
        <v>186</v>
      </c>
      <c r="J107" s="18">
        <f t="shared" si="1"/>
        <v>0.9166666666666666</v>
      </c>
      <c r="K107" s="19"/>
    </row>
    <row r="108" spans="1:11" ht="20.25">
      <c r="A108" s="12">
        <v>106</v>
      </c>
      <c r="B108" s="13">
        <v>42649</v>
      </c>
      <c r="C108" s="14">
        <v>0.9784722222222223</v>
      </c>
      <c r="D108" s="87" t="s">
        <v>290</v>
      </c>
      <c r="E108" s="15" t="s">
        <v>18</v>
      </c>
      <c r="F108" s="83"/>
      <c r="G108" s="16"/>
      <c r="H108" s="17"/>
      <c r="I108" s="103" t="s">
        <v>186</v>
      </c>
      <c r="J108" s="18">
        <f t="shared" si="1"/>
        <v>0.9784722222222223</v>
      </c>
      <c r="K108" s="19"/>
    </row>
    <row r="109" spans="1:11" ht="20.25">
      <c r="A109" s="12">
        <v>107</v>
      </c>
      <c r="B109" s="13">
        <v>42651</v>
      </c>
      <c r="C109" s="14">
        <v>0.5208333333333334</v>
      </c>
      <c r="D109" s="15" t="s">
        <v>38</v>
      </c>
      <c r="E109" s="15" t="s">
        <v>101</v>
      </c>
      <c r="F109" s="83">
        <v>4</v>
      </c>
      <c r="G109" s="16">
        <v>42651</v>
      </c>
      <c r="H109" s="17">
        <v>0.24861111111111112</v>
      </c>
      <c r="I109" s="104" t="s">
        <v>102</v>
      </c>
      <c r="J109" s="18">
        <f t="shared" si="1"/>
        <v>0.27222222222222225</v>
      </c>
      <c r="K109" s="19"/>
    </row>
    <row r="110" spans="1:11" ht="20.25">
      <c r="A110" s="12">
        <v>108</v>
      </c>
      <c r="B110" s="13">
        <v>42652</v>
      </c>
      <c r="C110" s="14">
        <v>0.041666666666666664</v>
      </c>
      <c r="D110" s="90" t="s">
        <v>194</v>
      </c>
      <c r="E110" s="15" t="s">
        <v>293</v>
      </c>
      <c r="F110" s="83"/>
      <c r="G110" s="16"/>
      <c r="H110" s="17"/>
      <c r="I110" s="103" t="s">
        <v>186</v>
      </c>
      <c r="J110" s="18">
        <f t="shared" si="1"/>
        <v>0.041666666666666664</v>
      </c>
      <c r="K110" s="19"/>
    </row>
    <row r="111" spans="1:11" ht="20.25">
      <c r="A111" s="12">
        <v>109</v>
      </c>
      <c r="B111" s="13">
        <v>42652</v>
      </c>
      <c r="C111" s="14">
        <v>0.08333333333333333</v>
      </c>
      <c r="D111" s="90" t="s">
        <v>315</v>
      </c>
      <c r="E111" s="90" t="s">
        <v>315</v>
      </c>
      <c r="F111" s="83">
        <v>4.2</v>
      </c>
      <c r="G111" s="16">
        <v>42650</v>
      </c>
      <c r="H111" s="17">
        <v>0.2027777777777778</v>
      </c>
      <c r="I111" s="103" t="s">
        <v>127</v>
      </c>
      <c r="J111" s="18">
        <f t="shared" si="1"/>
        <v>0.11944444444444448</v>
      </c>
      <c r="K111" s="19"/>
    </row>
    <row r="112" spans="1:11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110</v>
      </c>
      <c r="F112" s="83">
        <v>4.4</v>
      </c>
      <c r="G112" s="16">
        <v>42652</v>
      </c>
      <c r="H112" s="17">
        <v>0.642361111111111</v>
      </c>
      <c r="I112" s="104" t="s">
        <v>142</v>
      </c>
      <c r="J112" s="18">
        <f t="shared" si="1"/>
        <v>0.5270833333333332</v>
      </c>
      <c r="K112" s="19"/>
    </row>
    <row r="113" spans="1:11" ht="20.25">
      <c r="A113" s="12">
        <v>111</v>
      </c>
      <c r="B113" s="13">
        <v>42652</v>
      </c>
      <c r="C113" s="14">
        <v>0.9583333333333334</v>
      </c>
      <c r="D113" s="87" t="s">
        <v>194</v>
      </c>
      <c r="E113" s="87" t="s">
        <v>194</v>
      </c>
      <c r="F113" s="83"/>
      <c r="G113" s="16"/>
      <c r="H113" s="17"/>
      <c r="I113" s="103" t="s">
        <v>186</v>
      </c>
      <c r="J113" s="18">
        <f t="shared" si="1"/>
        <v>0.9583333333333334</v>
      </c>
      <c r="K113" s="19"/>
    </row>
    <row r="114" spans="1:11" ht="20.25">
      <c r="A114" s="12">
        <v>112</v>
      </c>
      <c r="B114" s="13">
        <v>42653</v>
      </c>
      <c r="C114" s="14">
        <v>0.38819444444444445</v>
      </c>
      <c r="D114" s="87" t="s">
        <v>21</v>
      </c>
      <c r="E114" s="87" t="s">
        <v>21</v>
      </c>
      <c r="F114" s="83"/>
      <c r="G114" s="16"/>
      <c r="H114" s="17"/>
      <c r="I114" s="103" t="s">
        <v>186</v>
      </c>
      <c r="J114" s="18">
        <f t="shared" si="1"/>
        <v>0.38819444444444445</v>
      </c>
      <c r="K114" s="19"/>
    </row>
    <row r="115" spans="1:11" ht="20.25">
      <c r="A115" s="12">
        <v>113</v>
      </c>
      <c r="B115" s="13">
        <v>42653</v>
      </c>
      <c r="C115" s="14">
        <v>0.43472222222222223</v>
      </c>
      <c r="D115" s="15" t="s">
        <v>65</v>
      </c>
      <c r="E115" s="15" t="s">
        <v>112</v>
      </c>
      <c r="F115" s="83">
        <v>3</v>
      </c>
      <c r="G115" s="16">
        <v>42653</v>
      </c>
      <c r="H115" s="17">
        <v>0.7847222222222222</v>
      </c>
      <c r="I115" s="104" t="s">
        <v>154</v>
      </c>
      <c r="J115" s="18">
        <f t="shared" si="1"/>
        <v>0.35</v>
      </c>
      <c r="K115" s="19"/>
    </row>
    <row r="116" spans="1:11" ht="20.25">
      <c r="A116" s="140">
        <v>114</v>
      </c>
      <c r="B116" s="141">
        <v>42653</v>
      </c>
      <c r="C116" s="142">
        <v>0.4916666666666667</v>
      </c>
      <c r="D116" s="173" t="s">
        <v>19</v>
      </c>
      <c r="E116" s="143" t="s">
        <v>288</v>
      </c>
      <c r="F116" s="144">
        <v>3</v>
      </c>
      <c r="G116" s="141">
        <v>42653</v>
      </c>
      <c r="H116" s="145">
        <v>0.5576388888888889</v>
      </c>
      <c r="I116" s="139" t="s">
        <v>367</v>
      </c>
      <c r="J116" s="142">
        <f t="shared" si="1"/>
        <v>0.06597222222222221</v>
      </c>
      <c r="K116" s="147" t="s">
        <v>157</v>
      </c>
    </row>
    <row r="117" spans="1:11" ht="20.25">
      <c r="A117" s="120">
        <v>115</v>
      </c>
      <c r="B117" s="115">
        <v>42654</v>
      </c>
      <c r="C117" s="118">
        <v>0.517361111111111</v>
      </c>
      <c r="D117" s="121" t="s">
        <v>19</v>
      </c>
      <c r="E117" s="121" t="s">
        <v>19</v>
      </c>
      <c r="F117" s="114">
        <v>4.5</v>
      </c>
      <c r="G117" s="115">
        <v>42654</v>
      </c>
      <c r="H117" s="116">
        <v>0.4916666666666667</v>
      </c>
      <c r="I117" s="117" t="s">
        <v>19</v>
      </c>
      <c r="J117" s="118">
        <f t="shared" si="1"/>
        <v>0.025694444444444353</v>
      </c>
      <c r="K117" s="119" t="s">
        <v>157</v>
      </c>
    </row>
    <row r="118" spans="1:11" ht="20.25">
      <c r="A118" s="140">
        <v>116</v>
      </c>
      <c r="B118" s="141">
        <v>42655</v>
      </c>
      <c r="C118" s="142">
        <v>0.03333333333333333</v>
      </c>
      <c r="D118" s="172" t="s">
        <v>2</v>
      </c>
      <c r="E118" s="143" t="s">
        <v>303</v>
      </c>
      <c r="F118" s="144">
        <v>5.3</v>
      </c>
      <c r="G118" s="141">
        <v>42655</v>
      </c>
      <c r="H118" s="145">
        <v>0.06875</v>
      </c>
      <c r="I118" s="139" t="s">
        <v>125</v>
      </c>
      <c r="J118" s="142">
        <f t="shared" si="1"/>
        <v>0.03541666666666667</v>
      </c>
      <c r="K118" s="147" t="s">
        <v>157</v>
      </c>
    </row>
    <row r="119" spans="1:11" ht="20.25">
      <c r="A119" s="12">
        <v>117</v>
      </c>
      <c r="B119" s="13">
        <v>42656</v>
      </c>
      <c r="C119" s="14">
        <v>0.4048611111111111</v>
      </c>
      <c r="D119" s="15" t="s">
        <v>60</v>
      </c>
      <c r="E119" s="15" t="s">
        <v>95</v>
      </c>
      <c r="F119" s="83"/>
      <c r="G119" s="16">
        <v>42655</v>
      </c>
      <c r="H119" s="17">
        <v>0.6458333333333334</v>
      </c>
      <c r="I119" s="105" t="s">
        <v>159</v>
      </c>
      <c r="J119" s="18">
        <f t="shared" si="1"/>
        <v>0.24097222222222225</v>
      </c>
      <c r="K119" s="19" t="s">
        <v>241</v>
      </c>
    </row>
    <row r="120" spans="1:11" ht="20.25">
      <c r="A120" s="12">
        <v>118</v>
      </c>
      <c r="B120" s="13">
        <v>42656</v>
      </c>
      <c r="C120" s="14">
        <v>0.42291666666666666</v>
      </c>
      <c r="D120" s="15" t="s">
        <v>88</v>
      </c>
      <c r="E120" s="15" t="s">
        <v>88</v>
      </c>
      <c r="F120" s="83">
        <v>3.2</v>
      </c>
      <c r="G120" s="16">
        <v>42656</v>
      </c>
      <c r="H120" s="17">
        <v>0.6208333333333333</v>
      </c>
      <c r="I120" s="104" t="s">
        <v>132</v>
      </c>
      <c r="J120" s="18">
        <f t="shared" si="1"/>
        <v>0.19791666666666669</v>
      </c>
      <c r="K120" s="19"/>
    </row>
    <row r="121" spans="1:11" ht="20.25">
      <c r="A121" s="140">
        <v>119</v>
      </c>
      <c r="B121" s="141">
        <v>42656</v>
      </c>
      <c r="C121" s="142">
        <v>0.5673611111111111</v>
      </c>
      <c r="D121" s="143" t="s">
        <v>52</v>
      </c>
      <c r="E121" s="143" t="s">
        <v>52</v>
      </c>
      <c r="F121" s="144">
        <v>4.7</v>
      </c>
      <c r="G121" s="141">
        <v>42656</v>
      </c>
      <c r="H121" s="145">
        <v>0.4826388888888889</v>
      </c>
      <c r="I121" s="146" t="s">
        <v>144</v>
      </c>
      <c r="J121" s="142">
        <f t="shared" si="1"/>
        <v>0.0847222222222222</v>
      </c>
      <c r="K121" s="147" t="s">
        <v>157</v>
      </c>
    </row>
    <row r="122" spans="1:11" ht="20.25">
      <c r="A122" s="12">
        <v>120</v>
      </c>
      <c r="B122" s="13">
        <v>42658</v>
      </c>
      <c r="C122" s="14">
        <v>0.1729166666666667</v>
      </c>
      <c r="D122" s="15" t="s">
        <v>38</v>
      </c>
      <c r="E122" s="15" t="s">
        <v>102</v>
      </c>
      <c r="F122" s="83">
        <v>4.8</v>
      </c>
      <c r="G122" s="16">
        <v>42657</v>
      </c>
      <c r="H122" s="17">
        <v>0.07152777777777779</v>
      </c>
      <c r="I122" s="105" t="s">
        <v>102</v>
      </c>
      <c r="J122" s="18">
        <f t="shared" si="1"/>
        <v>0.1013888888888889</v>
      </c>
      <c r="K122" s="19"/>
    </row>
    <row r="123" spans="1:11" ht="20.25">
      <c r="A123" s="12">
        <v>121</v>
      </c>
      <c r="B123" s="13">
        <v>42659</v>
      </c>
      <c r="C123" s="14">
        <v>0.05069444444444445</v>
      </c>
      <c r="D123" s="15" t="s">
        <v>91</v>
      </c>
      <c r="E123" s="15" t="s">
        <v>121</v>
      </c>
      <c r="F123" s="83">
        <v>4.5</v>
      </c>
      <c r="G123" s="16">
        <v>42659</v>
      </c>
      <c r="H123" s="17">
        <v>0.24444444444444446</v>
      </c>
      <c r="I123" s="104" t="s">
        <v>149</v>
      </c>
      <c r="J123" s="18">
        <f t="shared" si="1"/>
        <v>0.19375</v>
      </c>
      <c r="K123" s="19"/>
    </row>
    <row r="124" spans="1:11" ht="20.25">
      <c r="A124" s="12">
        <v>122</v>
      </c>
      <c r="B124" s="13">
        <v>42660</v>
      </c>
      <c r="C124" s="14">
        <v>0.08888888888888889</v>
      </c>
      <c r="D124" s="20" t="s">
        <v>196</v>
      </c>
      <c r="E124" s="15" t="s">
        <v>68</v>
      </c>
      <c r="F124" s="83">
        <v>3</v>
      </c>
      <c r="G124" s="16">
        <v>42661</v>
      </c>
      <c r="H124" s="17">
        <v>0.16944444444444443</v>
      </c>
      <c r="I124" s="104" t="s">
        <v>68</v>
      </c>
      <c r="J124" s="18">
        <f t="shared" si="1"/>
        <v>0.08055555555555553</v>
      </c>
      <c r="K124" s="19"/>
    </row>
    <row r="125" spans="1:11" ht="20.25">
      <c r="A125" s="12">
        <v>123</v>
      </c>
      <c r="B125" s="13">
        <v>42660</v>
      </c>
      <c r="C125" s="14">
        <v>0.6645833333333333</v>
      </c>
      <c r="D125" s="90" t="s">
        <v>1</v>
      </c>
      <c r="E125" s="15" t="s">
        <v>296</v>
      </c>
      <c r="F125" s="83">
        <v>3.1</v>
      </c>
      <c r="G125" s="16">
        <v>42659</v>
      </c>
      <c r="H125" s="17">
        <v>0.4756944444444444</v>
      </c>
      <c r="I125" s="103" t="s">
        <v>368</v>
      </c>
      <c r="J125" s="18">
        <f t="shared" si="1"/>
        <v>0.18888888888888888</v>
      </c>
      <c r="K125" s="19"/>
    </row>
    <row r="126" spans="1:11" ht="20.25">
      <c r="A126" s="140">
        <v>124</v>
      </c>
      <c r="B126" s="141">
        <v>42661</v>
      </c>
      <c r="C126" s="142">
        <v>0.28680555555555554</v>
      </c>
      <c r="D126" s="143" t="s">
        <v>24</v>
      </c>
      <c r="E126" s="143" t="s">
        <v>128</v>
      </c>
      <c r="F126" s="144">
        <v>5</v>
      </c>
      <c r="G126" s="141">
        <v>42661</v>
      </c>
      <c r="H126" s="145">
        <v>0.32708333333333334</v>
      </c>
      <c r="I126" s="146" t="s">
        <v>136</v>
      </c>
      <c r="J126" s="142">
        <f t="shared" si="1"/>
        <v>0.0402777777777778</v>
      </c>
      <c r="K126" s="147" t="s">
        <v>157</v>
      </c>
    </row>
    <row r="127" spans="1:11" ht="20.25">
      <c r="A127" s="12">
        <v>125</v>
      </c>
      <c r="B127" s="13">
        <v>42661</v>
      </c>
      <c r="C127" s="14">
        <v>0.7527777777777778</v>
      </c>
      <c r="D127" s="90" t="s">
        <v>48</v>
      </c>
      <c r="E127" s="15" t="s">
        <v>49</v>
      </c>
      <c r="F127" s="83">
        <v>3.5</v>
      </c>
      <c r="G127" s="16">
        <v>42659</v>
      </c>
      <c r="H127" s="17">
        <v>0.8236111111111111</v>
      </c>
      <c r="I127" s="103" t="s">
        <v>370</v>
      </c>
      <c r="J127" s="18">
        <f t="shared" si="1"/>
        <v>0.0708333333333333</v>
      </c>
      <c r="K127" s="19"/>
    </row>
    <row r="128" spans="1:11" ht="20.25">
      <c r="A128" s="12">
        <v>126</v>
      </c>
      <c r="B128" s="13">
        <v>42661</v>
      </c>
      <c r="C128" s="14">
        <v>0.9569444444444444</v>
      </c>
      <c r="D128" s="90" t="s">
        <v>45</v>
      </c>
      <c r="E128" s="90" t="s">
        <v>45</v>
      </c>
      <c r="F128" s="83">
        <v>4.5</v>
      </c>
      <c r="G128" s="16">
        <v>42660</v>
      </c>
      <c r="H128" s="17">
        <v>0.4548611111111111</v>
      </c>
      <c r="I128" s="103" t="s">
        <v>369</v>
      </c>
      <c r="J128" s="18">
        <f t="shared" si="1"/>
        <v>0.5020833333333332</v>
      </c>
      <c r="K128" s="19"/>
    </row>
    <row r="129" spans="1:11" ht="20.25">
      <c r="A129" s="12">
        <v>127</v>
      </c>
      <c r="B129" s="13">
        <v>42662</v>
      </c>
      <c r="C129" s="14">
        <v>0.8090277777777778</v>
      </c>
      <c r="D129" s="15" t="s">
        <v>92</v>
      </c>
      <c r="E129" s="15" t="s">
        <v>124</v>
      </c>
      <c r="F129" s="83">
        <v>4.3</v>
      </c>
      <c r="G129" s="16">
        <v>42663</v>
      </c>
      <c r="H129" s="17">
        <v>0.3416666666666666</v>
      </c>
      <c r="I129" s="105" t="s">
        <v>146</v>
      </c>
      <c r="J129" s="18">
        <f t="shared" si="1"/>
        <v>0.46736111111111117</v>
      </c>
      <c r="K129" s="19"/>
    </row>
    <row r="130" spans="1:11" ht="20.25">
      <c r="A130" s="12">
        <v>128</v>
      </c>
      <c r="B130" s="13">
        <v>42663</v>
      </c>
      <c r="C130" s="14">
        <v>0.5743055555555555</v>
      </c>
      <c r="D130" s="15" t="s">
        <v>187</v>
      </c>
      <c r="E130" s="15"/>
      <c r="F130" s="83">
        <v>3.1</v>
      </c>
      <c r="G130" s="16">
        <v>42663</v>
      </c>
      <c r="H130" s="17">
        <v>0.04652777777777778</v>
      </c>
      <c r="I130" s="104" t="s">
        <v>187</v>
      </c>
      <c r="J130" s="18">
        <f t="shared" si="1"/>
        <v>0.5277777777777777</v>
      </c>
      <c r="K130" s="19"/>
    </row>
    <row r="131" spans="1:11" ht="20.25">
      <c r="A131" s="12">
        <v>129</v>
      </c>
      <c r="B131" s="13">
        <v>42663</v>
      </c>
      <c r="C131" s="14">
        <v>0.625</v>
      </c>
      <c r="D131" s="90" t="s">
        <v>318</v>
      </c>
      <c r="E131" s="15" t="s">
        <v>317</v>
      </c>
      <c r="F131" s="83">
        <v>4.7</v>
      </c>
      <c r="G131" s="16">
        <v>42662</v>
      </c>
      <c r="H131" s="17">
        <v>0.8131944444444444</v>
      </c>
      <c r="I131" s="101" t="s">
        <v>151</v>
      </c>
      <c r="J131" s="18">
        <f aca="true" t="shared" si="2" ref="J131:J194">ABS(C131-H131)</f>
        <v>0.18819444444444444</v>
      </c>
      <c r="K131" s="19"/>
    </row>
    <row r="132" spans="1:11" ht="20.25">
      <c r="A132" s="12">
        <v>130</v>
      </c>
      <c r="B132" s="13">
        <v>42663</v>
      </c>
      <c r="C132" s="14">
        <v>0.6479166666666667</v>
      </c>
      <c r="D132" s="15" t="s">
        <v>60</v>
      </c>
      <c r="E132" s="15" t="s">
        <v>96</v>
      </c>
      <c r="F132" s="83">
        <v>4.7</v>
      </c>
      <c r="G132" s="16">
        <v>42662</v>
      </c>
      <c r="H132" s="17">
        <v>0.86875</v>
      </c>
      <c r="I132" s="105" t="s">
        <v>134</v>
      </c>
      <c r="J132" s="18">
        <f t="shared" si="2"/>
        <v>0.22083333333333333</v>
      </c>
      <c r="K132" s="19"/>
    </row>
    <row r="133" spans="1:11" ht="20.25">
      <c r="A133" s="12">
        <v>131</v>
      </c>
      <c r="B133" s="13">
        <v>42663</v>
      </c>
      <c r="C133" s="14">
        <v>0.8034722222222223</v>
      </c>
      <c r="D133" s="15" t="s">
        <v>90</v>
      </c>
      <c r="E133" s="15" t="s">
        <v>116</v>
      </c>
      <c r="F133" s="83">
        <v>3.6</v>
      </c>
      <c r="G133" s="16">
        <v>42664</v>
      </c>
      <c r="H133" s="17">
        <v>0</v>
      </c>
      <c r="I133" s="105" t="s">
        <v>119</v>
      </c>
      <c r="J133" s="18">
        <f t="shared" si="2"/>
        <v>0.8034722222222223</v>
      </c>
      <c r="K133" s="19"/>
    </row>
    <row r="134" spans="1:11" ht="20.25">
      <c r="A134" s="12">
        <v>132</v>
      </c>
      <c r="B134" s="13">
        <v>42664</v>
      </c>
      <c r="C134" s="14">
        <v>0</v>
      </c>
      <c r="D134" s="87" t="s">
        <v>44</v>
      </c>
      <c r="E134" s="87" t="s">
        <v>44</v>
      </c>
      <c r="F134" s="83"/>
      <c r="G134" s="16"/>
      <c r="H134" s="17"/>
      <c r="I134" s="103" t="s">
        <v>186</v>
      </c>
      <c r="J134" s="18">
        <f t="shared" si="2"/>
        <v>0</v>
      </c>
      <c r="K134" s="19"/>
    </row>
    <row r="135" spans="1:11" ht="20.25">
      <c r="A135" s="12">
        <v>133</v>
      </c>
      <c r="B135" s="13">
        <v>42664</v>
      </c>
      <c r="C135" s="14">
        <v>0.9756944444444445</v>
      </c>
      <c r="D135" s="20" t="s">
        <v>192</v>
      </c>
      <c r="E135" s="15" t="s">
        <v>192</v>
      </c>
      <c r="F135" s="83">
        <v>3.5</v>
      </c>
      <c r="G135" s="16">
        <v>42665</v>
      </c>
      <c r="H135" s="17">
        <v>0.4375</v>
      </c>
      <c r="I135" s="104" t="s">
        <v>216</v>
      </c>
      <c r="J135" s="18">
        <f t="shared" si="2"/>
        <v>0.5381944444444445</v>
      </c>
      <c r="K135" s="19"/>
    </row>
    <row r="136" spans="1:11" ht="20.25">
      <c r="A136" s="12">
        <v>134</v>
      </c>
      <c r="B136" s="13">
        <v>42665</v>
      </c>
      <c r="C136" s="14">
        <v>0.17222222222222225</v>
      </c>
      <c r="D136" s="87" t="s">
        <v>38</v>
      </c>
      <c r="E136" s="87" t="s">
        <v>38</v>
      </c>
      <c r="F136" s="83">
        <v>4.8</v>
      </c>
      <c r="G136" s="16">
        <v>42663</v>
      </c>
      <c r="H136" s="17">
        <v>0.6319444444444444</v>
      </c>
      <c r="I136" s="103" t="s">
        <v>371</v>
      </c>
      <c r="J136" s="18">
        <f t="shared" si="2"/>
        <v>0.45972222222222214</v>
      </c>
      <c r="K136" s="19"/>
    </row>
    <row r="137" spans="1:11" ht="20.25">
      <c r="A137" s="12">
        <v>135</v>
      </c>
      <c r="B137" s="13">
        <v>42665</v>
      </c>
      <c r="C137" s="14">
        <v>0.513888888888889</v>
      </c>
      <c r="D137" s="15" t="s">
        <v>54</v>
      </c>
      <c r="E137" s="15" t="s">
        <v>10</v>
      </c>
      <c r="F137" s="83">
        <v>5.2</v>
      </c>
      <c r="G137" s="16">
        <v>42663</v>
      </c>
      <c r="H137" s="17">
        <v>0.027777777777777776</v>
      </c>
      <c r="I137" s="105" t="s">
        <v>10</v>
      </c>
      <c r="J137" s="18">
        <f t="shared" si="2"/>
        <v>0.48611111111111116</v>
      </c>
      <c r="K137" s="19"/>
    </row>
    <row r="138" spans="1:11" ht="20.25">
      <c r="A138" s="12">
        <v>136</v>
      </c>
      <c r="B138" s="13">
        <v>42665</v>
      </c>
      <c r="C138" s="14">
        <v>0.7368055555555556</v>
      </c>
      <c r="D138" s="87" t="s">
        <v>42</v>
      </c>
      <c r="E138" s="15" t="s">
        <v>43</v>
      </c>
      <c r="F138" s="83">
        <v>6.2</v>
      </c>
      <c r="G138" s="16">
        <v>42664</v>
      </c>
      <c r="H138" s="17">
        <v>0.21319444444444444</v>
      </c>
      <c r="I138" s="103" t="s">
        <v>372</v>
      </c>
      <c r="J138" s="18">
        <f t="shared" si="2"/>
        <v>0.5236111111111111</v>
      </c>
      <c r="K138" s="19"/>
    </row>
    <row r="139" spans="1:11" ht="20.25">
      <c r="A139" s="12">
        <v>137</v>
      </c>
      <c r="B139" s="13">
        <v>42666</v>
      </c>
      <c r="C139" s="14">
        <v>0.11319444444444444</v>
      </c>
      <c r="D139" s="15" t="s">
        <v>42</v>
      </c>
      <c r="E139" s="15" t="s">
        <v>104</v>
      </c>
      <c r="F139" s="83">
        <v>5</v>
      </c>
      <c r="G139" s="16">
        <v>42667</v>
      </c>
      <c r="H139" s="17">
        <v>0.019444444444444445</v>
      </c>
      <c r="I139" s="105" t="s">
        <v>140</v>
      </c>
      <c r="J139" s="18">
        <f t="shared" si="2"/>
        <v>0.09375</v>
      </c>
      <c r="K139" s="19"/>
    </row>
    <row r="140" spans="1:11" ht="20.25">
      <c r="A140" s="12">
        <v>138</v>
      </c>
      <c r="B140" s="13">
        <v>42666</v>
      </c>
      <c r="C140" s="14">
        <v>0.15</v>
      </c>
      <c r="D140" s="15" t="s">
        <v>42</v>
      </c>
      <c r="E140" s="15" t="s">
        <v>105</v>
      </c>
      <c r="F140" s="83">
        <v>5</v>
      </c>
      <c r="G140" s="16">
        <v>42667</v>
      </c>
      <c r="H140" s="17">
        <v>0.019444444444444445</v>
      </c>
      <c r="I140" s="105" t="s">
        <v>140</v>
      </c>
      <c r="J140" s="18">
        <f t="shared" si="2"/>
        <v>0.13055555555555554</v>
      </c>
      <c r="K140" s="19"/>
    </row>
    <row r="141" spans="1:11" ht="20.25">
      <c r="A141" s="12">
        <v>139</v>
      </c>
      <c r="B141" s="13">
        <v>42666</v>
      </c>
      <c r="C141" s="14">
        <v>0.5548611111111111</v>
      </c>
      <c r="D141" s="15" t="s">
        <v>88</v>
      </c>
      <c r="E141" s="15" t="s">
        <v>88</v>
      </c>
      <c r="F141" s="83">
        <v>3.3</v>
      </c>
      <c r="G141" s="16">
        <v>42669</v>
      </c>
      <c r="H141" s="17">
        <v>0.49444444444444446</v>
      </c>
      <c r="I141" s="105" t="s">
        <v>133</v>
      </c>
      <c r="J141" s="18">
        <f t="shared" si="2"/>
        <v>0.060416666666666674</v>
      </c>
      <c r="K141" s="19"/>
    </row>
    <row r="142" spans="1:11" ht="20.25">
      <c r="A142" s="12">
        <v>140</v>
      </c>
      <c r="B142" s="13">
        <v>42666</v>
      </c>
      <c r="C142" s="14">
        <v>0.6840277777777778</v>
      </c>
      <c r="D142" s="15" t="s">
        <v>38</v>
      </c>
      <c r="E142" s="15" t="s">
        <v>102</v>
      </c>
      <c r="F142" s="83">
        <v>4.3</v>
      </c>
      <c r="G142" s="16">
        <v>42666</v>
      </c>
      <c r="H142" s="17">
        <v>0.3347222222222222</v>
      </c>
      <c r="I142" s="104" t="s">
        <v>102</v>
      </c>
      <c r="J142" s="18">
        <f t="shared" si="2"/>
        <v>0.3493055555555556</v>
      </c>
      <c r="K142" s="19"/>
    </row>
    <row r="143" spans="1:11" ht="20.25">
      <c r="A143" s="12">
        <v>141</v>
      </c>
      <c r="B143" s="13">
        <v>42666</v>
      </c>
      <c r="C143" s="14">
        <v>0.8930555555555556</v>
      </c>
      <c r="D143" s="20" t="s">
        <v>183</v>
      </c>
      <c r="E143" s="15" t="s">
        <v>184</v>
      </c>
      <c r="F143" s="83">
        <v>3.1</v>
      </c>
      <c r="G143" s="16">
        <v>42667</v>
      </c>
      <c r="H143" s="17">
        <v>0.30625</v>
      </c>
      <c r="I143" s="104" t="s">
        <v>183</v>
      </c>
      <c r="J143" s="18">
        <f t="shared" si="2"/>
        <v>0.5868055555555556</v>
      </c>
      <c r="K143" s="19"/>
    </row>
    <row r="144" spans="1:11" ht="20.25">
      <c r="A144" s="12">
        <v>142</v>
      </c>
      <c r="B144" s="13">
        <v>42666.177083333336</v>
      </c>
      <c r="C144" s="14">
        <v>0.17708333333333334</v>
      </c>
      <c r="D144" s="15" t="s">
        <v>24</v>
      </c>
      <c r="E144" s="15" t="s">
        <v>129</v>
      </c>
      <c r="F144" s="83">
        <v>4.6</v>
      </c>
      <c r="G144" s="16">
        <v>42666</v>
      </c>
      <c r="H144" s="17">
        <v>0.6638888888888889</v>
      </c>
      <c r="I144" s="105" t="s">
        <v>137</v>
      </c>
      <c r="J144" s="18">
        <f t="shared" si="2"/>
        <v>0.4868055555555555</v>
      </c>
      <c r="K144" s="19"/>
    </row>
    <row r="145" spans="1:11" ht="20.25">
      <c r="A145" s="140">
        <v>143</v>
      </c>
      <c r="B145" s="141">
        <v>42667</v>
      </c>
      <c r="C145" s="142">
        <v>0.7881944444444445</v>
      </c>
      <c r="D145" s="143" t="s">
        <v>65</v>
      </c>
      <c r="E145" s="143" t="s">
        <v>113</v>
      </c>
      <c r="F145" s="144">
        <v>4</v>
      </c>
      <c r="G145" s="141">
        <v>42667</v>
      </c>
      <c r="H145" s="145">
        <v>0.8777777777777778</v>
      </c>
      <c r="I145" s="146" t="s">
        <v>115</v>
      </c>
      <c r="J145" s="142">
        <f t="shared" si="2"/>
        <v>0.08958333333333324</v>
      </c>
      <c r="K145" s="147" t="s">
        <v>157</v>
      </c>
    </row>
    <row r="146" spans="1:11" ht="20.25">
      <c r="A146" s="12">
        <v>144</v>
      </c>
      <c r="B146" s="13">
        <v>42668</v>
      </c>
      <c r="C146" s="14">
        <v>0.041666666666666664</v>
      </c>
      <c r="D146" s="90" t="s">
        <v>279</v>
      </c>
      <c r="E146" s="15" t="s">
        <v>278</v>
      </c>
      <c r="F146" s="83">
        <v>3.1</v>
      </c>
      <c r="G146" s="16">
        <v>42669</v>
      </c>
      <c r="H146" s="17">
        <v>0.15694444444444444</v>
      </c>
      <c r="I146" s="101" t="s">
        <v>374</v>
      </c>
      <c r="J146" s="18">
        <f t="shared" si="2"/>
        <v>0.11527777777777778</v>
      </c>
      <c r="K146" s="19"/>
    </row>
    <row r="147" spans="1:11" ht="20.25">
      <c r="A147" s="12">
        <v>145</v>
      </c>
      <c r="B147" s="13">
        <v>42668</v>
      </c>
      <c r="C147" s="14">
        <v>0.22847222222222222</v>
      </c>
      <c r="D147" s="15" t="s">
        <v>89</v>
      </c>
      <c r="E147" s="15" t="s">
        <v>89</v>
      </c>
      <c r="F147" s="83">
        <v>3.5</v>
      </c>
      <c r="G147" s="16">
        <v>42669</v>
      </c>
      <c r="H147" s="17">
        <v>0.9215277777777778</v>
      </c>
      <c r="I147" s="105" t="s">
        <v>89</v>
      </c>
      <c r="J147" s="18">
        <f t="shared" si="2"/>
        <v>0.6930555555555556</v>
      </c>
      <c r="K147" s="19"/>
    </row>
    <row r="148" spans="1:11" ht="20.25">
      <c r="A148" s="140">
        <v>146</v>
      </c>
      <c r="B148" s="141">
        <v>42668</v>
      </c>
      <c r="C148" s="142">
        <v>0.3680555555555556</v>
      </c>
      <c r="D148" s="145" t="s">
        <v>173</v>
      </c>
      <c r="E148" s="143" t="s">
        <v>174</v>
      </c>
      <c r="F148" s="144">
        <v>5.2</v>
      </c>
      <c r="G148" s="141">
        <v>42668</v>
      </c>
      <c r="H148" s="145">
        <v>0.30416666666666664</v>
      </c>
      <c r="I148" s="146" t="s">
        <v>204</v>
      </c>
      <c r="J148" s="142">
        <f t="shared" si="2"/>
        <v>0.06388888888888894</v>
      </c>
      <c r="K148" s="147" t="s">
        <v>157</v>
      </c>
    </row>
    <row r="149" spans="1:11" ht="20.25">
      <c r="A149" s="12">
        <v>147</v>
      </c>
      <c r="B149" s="13">
        <v>42668</v>
      </c>
      <c r="C149" s="14">
        <v>0.3680555555555556</v>
      </c>
      <c r="D149" s="87" t="s">
        <v>273</v>
      </c>
      <c r="E149" s="15" t="s">
        <v>272</v>
      </c>
      <c r="F149" s="83">
        <v>4.8</v>
      </c>
      <c r="G149" s="16">
        <v>42669</v>
      </c>
      <c r="H149" s="17">
        <v>0.4222222222222222</v>
      </c>
      <c r="I149" s="103" t="s">
        <v>373</v>
      </c>
      <c r="J149" s="18">
        <f t="shared" si="2"/>
        <v>0.05416666666666664</v>
      </c>
      <c r="K149" s="19"/>
    </row>
    <row r="150" spans="1:11" ht="20.25">
      <c r="A150" s="12">
        <v>148</v>
      </c>
      <c r="B150" s="13">
        <v>42668</v>
      </c>
      <c r="C150" s="14">
        <v>0.4576388888888889</v>
      </c>
      <c r="D150" s="15" t="s">
        <v>42</v>
      </c>
      <c r="E150" s="15" t="s">
        <v>106</v>
      </c>
      <c r="F150" s="83">
        <v>4.7</v>
      </c>
      <c r="G150" s="16">
        <v>42668</v>
      </c>
      <c r="H150" s="17">
        <v>0.8361111111111111</v>
      </c>
      <c r="I150" s="104" t="s">
        <v>106</v>
      </c>
      <c r="J150" s="18">
        <f t="shared" si="2"/>
        <v>0.37847222222222227</v>
      </c>
      <c r="K150" s="19"/>
    </row>
    <row r="151" spans="1:11" ht="20.25">
      <c r="A151" s="12">
        <v>149</v>
      </c>
      <c r="B151" s="13">
        <v>42668</v>
      </c>
      <c r="C151" s="14">
        <v>0.4861111111111111</v>
      </c>
      <c r="D151" s="15" t="s">
        <v>91</v>
      </c>
      <c r="E151" s="15" t="s">
        <v>122</v>
      </c>
      <c r="F151" s="83">
        <v>4.5</v>
      </c>
      <c r="G151" s="16">
        <v>42668</v>
      </c>
      <c r="H151" s="17">
        <v>0.65</v>
      </c>
      <c r="I151" s="104" t="s">
        <v>150</v>
      </c>
      <c r="J151" s="18">
        <f t="shared" si="2"/>
        <v>0.16388888888888892</v>
      </c>
      <c r="K151" s="19"/>
    </row>
    <row r="152" spans="1:11" ht="20.25">
      <c r="A152" s="12">
        <v>150</v>
      </c>
      <c r="B152" s="13">
        <v>42669</v>
      </c>
      <c r="C152" s="14">
        <v>0.13055555555555556</v>
      </c>
      <c r="D152" s="20" t="s">
        <v>177</v>
      </c>
      <c r="E152" s="15" t="s">
        <v>178</v>
      </c>
      <c r="F152" s="83">
        <v>3.4</v>
      </c>
      <c r="G152" s="16">
        <v>42669</v>
      </c>
      <c r="H152" s="17">
        <v>0.6791666666666667</v>
      </c>
      <c r="I152" s="104" t="s">
        <v>206</v>
      </c>
      <c r="J152" s="18">
        <f t="shared" si="2"/>
        <v>0.5486111111111112</v>
      </c>
      <c r="K152" s="19"/>
    </row>
    <row r="153" spans="1:11" ht="20.25">
      <c r="A153" s="12">
        <v>151</v>
      </c>
      <c r="B153" s="13">
        <v>42669</v>
      </c>
      <c r="C153" s="14">
        <v>0.4166666666666667</v>
      </c>
      <c r="D153" s="87" t="s">
        <v>195</v>
      </c>
      <c r="E153" s="87" t="s">
        <v>195</v>
      </c>
      <c r="F153" s="83">
        <v>4.4</v>
      </c>
      <c r="G153" s="16">
        <v>42667</v>
      </c>
      <c r="H153" s="17">
        <v>0.4527777777777778</v>
      </c>
      <c r="I153" s="103" t="s">
        <v>195</v>
      </c>
      <c r="J153" s="18">
        <f t="shared" si="2"/>
        <v>0.036111111111111094</v>
      </c>
      <c r="K153" s="19"/>
    </row>
    <row r="154" spans="1:11" ht="20.25">
      <c r="A154" s="12">
        <v>152</v>
      </c>
      <c r="B154" s="13">
        <v>42670</v>
      </c>
      <c r="C154" s="14">
        <v>0.4388888888888889</v>
      </c>
      <c r="D154" s="90" t="s">
        <v>124</v>
      </c>
      <c r="E154" s="15" t="s">
        <v>297</v>
      </c>
      <c r="F154" s="83">
        <v>4.4</v>
      </c>
      <c r="G154" s="16">
        <v>42670</v>
      </c>
      <c r="H154" s="17">
        <v>0.9965277777777778</v>
      </c>
      <c r="I154" s="101" t="s">
        <v>375</v>
      </c>
      <c r="J154" s="18">
        <f t="shared" si="2"/>
        <v>0.5576388888888889</v>
      </c>
      <c r="K154" s="19"/>
    </row>
    <row r="155" spans="1:11" ht="20.25">
      <c r="A155" s="12">
        <v>153</v>
      </c>
      <c r="B155" s="13">
        <v>42670</v>
      </c>
      <c r="C155" s="14">
        <v>0.5708333333333333</v>
      </c>
      <c r="D155" s="15" t="s">
        <v>52</v>
      </c>
      <c r="E155" s="15" t="s">
        <v>52</v>
      </c>
      <c r="F155" s="83">
        <v>6</v>
      </c>
      <c r="G155" s="16">
        <v>42669</v>
      </c>
      <c r="H155" s="17">
        <v>0.22152777777777777</v>
      </c>
      <c r="I155" s="105" t="s">
        <v>52</v>
      </c>
      <c r="J155" s="18">
        <f t="shared" si="2"/>
        <v>0.34930555555555554</v>
      </c>
      <c r="K155" s="19"/>
    </row>
    <row r="156" spans="1:11" ht="20.25">
      <c r="A156" s="12">
        <v>154</v>
      </c>
      <c r="B156" s="13">
        <v>42671</v>
      </c>
      <c r="C156" s="14">
        <v>0.24375</v>
      </c>
      <c r="D156" s="15" t="s">
        <v>60</v>
      </c>
      <c r="E156" s="15" t="s">
        <v>97</v>
      </c>
      <c r="F156" s="83">
        <v>3.7</v>
      </c>
      <c r="G156" s="16">
        <v>42671</v>
      </c>
      <c r="H156" s="17">
        <v>0.005555555555555556</v>
      </c>
      <c r="I156" s="104" t="s">
        <v>60</v>
      </c>
      <c r="J156" s="18">
        <f t="shared" si="2"/>
        <v>0.23819444444444443</v>
      </c>
      <c r="K156" s="19"/>
    </row>
    <row r="157" spans="1:11" ht="20.25">
      <c r="A157" s="12">
        <v>155</v>
      </c>
      <c r="B157" s="13">
        <v>42671</v>
      </c>
      <c r="C157" s="14">
        <v>0.25416666666666665</v>
      </c>
      <c r="D157" s="20" t="s">
        <v>195</v>
      </c>
      <c r="E157" s="20" t="s">
        <v>195</v>
      </c>
      <c r="F157" s="83">
        <v>4.4</v>
      </c>
      <c r="G157" s="16">
        <v>42673</v>
      </c>
      <c r="H157" s="17">
        <v>0.9979166666666667</v>
      </c>
      <c r="I157" s="104" t="s">
        <v>195</v>
      </c>
      <c r="J157" s="18">
        <f t="shared" si="2"/>
        <v>0.74375</v>
      </c>
      <c r="K157" s="19"/>
    </row>
    <row r="158" spans="1:11" ht="20.25">
      <c r="A158" s="12">
        <v>156</v>
      </c>
      <c r="B158" s="13">
        <v>42671</v>
      </c>
      <c r="C158" s="14">
        <v>0.4361111111111111</v>
      </c>
      <c r="D158" s="87" t="s">
        <v>2</v>
      </c>
      <c r="E158" s="15" t="s">
        <v>58</v>
      </c>
      <c r="F158" s="83">
        <v>4.4</v>
      </c>
      <c r="G158" s="16">
        <v>42671</v>
      </c>
      <c r="H158" s="17">
        <v>0.19027777777777777</v>
      </c>
      <c r="I158" s="101" t="s">
        <v>125</v>
      </c>
      <c r="J158" s="18">
        <f t="shared" si="2"/>
        <v>0.24583333333333335</v>
      </c>
      <c r="K158" s="19"/>
    </row>
    <row r="159" spans="1:11" ht="20.25">
      <c r="A159" s="12">
        <v>157</v>
      </c>
      <c r="B159" s="13">
        <v>42671</v>
      </c>
      <c r="C159" s="14">
        <v>0.5020833333333333</v>
      </c>
      <c r="D159" s="20" t="s">
        <v>183</v>
      </c>
      <c r="E159" s="15" t="s">
        <v>183</v>
      </c>
      <c r="F159" s="83">
        <v>3.5</v>
      </c>
      <c r="G159" s="16">
        <v>42673</v>
      </c>
      <c r="H159" s="17">
        <v>0.3513888888888889</v>
      </c>
      <c r="I159" s="104" t="s">
        <v>183</v>
      </c>
      <c r="J159" s="18">
        <f t="shared" si="2"/>
        <v>0.1506944444444444</v>
      </c>
      <c r="K159" s="19"/>
    </row>
    <row r="160" spans="1:11" ht="20.25">
      <c r="A160" s="140">
        <v>158</v>
      </c>
      <c r="B160" s="141">
        <v>42671</v>
      </c>
      <c r="C160" s="142">
        <v>0.5659722222222222</v>
      </c>
      <c r="D160" s="173" t="s">
        <v>198</v>
      </c>
      <c r="E160" s="143" t="s">
        <v>281</v>
      </c>
      <c r="F160" s="144">
        <v>3.7</v>
      </c>
      <c r="G160" s="141">
        <v>42671</v>
      </c>
      <c r="H160" s="145">
        <v>0.5201388888888888</v>
      </c>
      <c r="I160" s="139" t="s">
        <v>219</v>
      </c>
      <c r="J160" s="142">
        <f t="shared" si="2"/>
        <v>0.04583333333333339</v>
      </c>
      <c r="K160" s="147" t="s">
        <v>157</v>
      </c>
    </row>
    <row r="161" spans="1:11" ht="20.25">
      <c r="A161" s="12">
        <v>159</v>
      </c>
      <c r="B161" s="13">
        <v>42671</v>
      </c>
      <c r="C161" s="14">
        <v>0.5854166666666667</v>
      </c>
      <c r="D161" s="90" t="s">
        <v>44</v>
      </c>
      <c r="E161" s="15" t="s">
        <v>283</v>
      </c>
      <c r="F161" s="83">
        <v>4.3</v>
      </c>
      <c r="G161" s="16">
        <v>42672</v>
      </c>
      <c r="H161" s="17">
        <v>0.4923611111111111</v>
      </c>
      <c r="I161" s="101" t="s">
        <v>44</v>
      </c>
      <c r="J161" s="18">
        <f t="shared" si="2"/>
        <v>0.09305555555555561</v>
      </c>
      <c r="K161" s="19"/>
    </row>
    <row r="162" spans="1:11" ht="20.25">
      <c r="A162" s="12">
        <v>160</v>
      </c>
      <c r="B162" s="13">
        <v>42672</v>
      </c>
      <c r="C162" s="14">
        <v>0.20833333333333334</v>
      </c>
      <c r="D162" s="87" t="s">
        <v>149</v>
      </c>
      <c r="E162" s="87" t="s">
        <v>149</v>
      </c>
      <c r="F162" s="83">
        <v>3.6</v>
      </c>
      <c r="G162" s="16">
        <v>42671</v>
      </c>
      <c r="H162" s="17">
        <v>0.3145833333333333</v>
      </c>
      <c r="I162" s="101" t="s">
        <v>265</v>
      </c>
      <c r="J162" s="18">
        <f t="shared" si="2"/>
        <v>0.10624999999999998</v>
      </c>
      <c r="K162" s="19"/>
    </row>
    <row r="163" spans="1:11" ht="20.25">
      <c r="A163" s="12">
        <v>161</v>
      </c>
      <c r="B163" s="13">
        <v>42672</v>
      </c>
      <c r="C163" s="14">
        <v>0.32222222222222224</v>
      </c>
      <c r="D163" s="15" t="s">
        <v>19</v>
      </c>
      <c r="E163" s="15" t="s">
        <v>19</v>
      </c>
      <c r="F163" s="83">
        <v>3.4</v>
      </c>
      <c r="G163" s="16">
        <v>42672</v>
      </c>
      <c r="H163" s="17">
        <v>0.55</v>
      </c>
      <c r="I163" s="104" t="s">
        <v>19</v>
      </c>
      <c r="J163" s="18">
        <f t="shared" si="2"/>
        <v>0.2277777777777778</v>
      </c>
      <c r="K163" s="19"/>
    </row>
    <row r="164" spans="1:11" ht="20.25">
      <c r="A164" s="140">
        <v>162</v>
      </c>
      <c r="B164" s="141">
        <v>42672</v>
      </c>
      <c r="C164" s="142">
        <v>0.5666666666666667</v>
      </c>
      <c r="D164" s="143" t="s">
        <v>90</v>
      </c>
      <c r="E164" s="143" t="s">
        <v>117</v>
      </c>
      <c r="F164" s="144">
        <v>4</v>
      </c>
      <c r="G164" s="141">
        <v>42672</v>
      </c>
      <c r="H164" s="145">
        <v>0.6125</v>
      </c>
      <c r="I164" s="146" t="s">
        <v>151</v>
      </c>
      <c r="J164" s="142">
        <f t="shared" si="2"/>
        <v>0.04583333333333339</v>
      </c>
      <c r="K164" s="147" t="s">
        <v>157</v>
      </c>
    </row>
    <row r="165" spans="1:11" ht="20.25">
      <c r="A165" s="12">
        <v>163</v>
      </c>
      <c r="B165" s="13">
        <v>42672</v>
      </c>
      <c r="C165" s="14">
        <v>0.6972222222222223</v>
      </c>
      <c r="D165" s="90" t="s">
        <v>60</v>
      </c>
      <c r="E165" s="15" t="s">
        <v>284</v>
      </c>
      <c r="F165" s="83">
        <v>3.9</v>
      </c>
      <c r="G165" s="16">
        <v>42671</v>
      </c>
      <c r="H165" s="17">
        <v>0.005555555555555556</v>
      </c>
      <c r="I165" s="103" t="s">
        <v>264</v>
      </c>
      <c r="J165" s="18">
        <f t="shared" si="2"/>
        <v>0.6916666666666668</v>
      </c>
      <c r="K165" s="19"/>
    </row>
    <row r="166" spans="1:11" ht="20.25">
      <c r="A166" s="12">
        <v>164</v>
      </c>
      <c r="B166" s="13">
        <v>42673</v>
      </c>
      <c r="C166" s="14">
        <v>0.5833333333333334</v>
      </c>
      <c r="D166" s="15" t="s">
        <v>90</v>
      </c>
      <c r="E166" s="15" t="s">
        <v>118</v>
      </c>
      <c r="F166" s="83">
        <v>4</v>
      </c>
      <c r="G166" s="16">
        <v>42673</v>
      </c>
      <c r="H166" s="17">
        <v>0.4048611111111111</v>
      </c>
      <c r="I166" s="104" t="s">
        <v>151</v>
      </c>
      <c r="J166" s="18">
        <f t="shared" si="2"/>
        <v>0.17847222222222225</v>
      </c>
      <c r="K166" s="19"/>
    </row>
    <row r="167" spans="1:11" ht="20.25">
      <c r="A167" s="12">
        <v>165</v>
      </c>
      <c r="B167" s="13">
        <v>42673</v>
      </c>
      <c r="C167" s="14">
        <v>0.625</v>
      </c>
      <c r="D167" s="87" t="s">
        <v>191</v>
      </c>
      <c r="E167" s="15" t="s">
        <v>312</v>
      </c>
      <c r="F167" s="83">
        <v>4.2</v>
      </c>
      <c r="G167" s="16">
        <v>42671</v>
      </c>
      <c r="H167" s="17">
        <v>0.44305555555555554</v>
      </c>
      <c r="I167" s="103" t="s">
        <v>266</v>
      </c>
      <c r="J167" s="18">
        <f t="shared" si="2"/>
        <v>0.18194444444444446</v>
      </c>
      <c r="K167" s="19"/>
    </row>
    <row r="168" spans="1:11" ht="20.25">
      <c r="A168" s="12">
        <v>166</v>
      </c>
      <c r="B168" s="13">
        <v>42674</v>
      </c>
      <c r="C168" s="14">
        <v>0.025</v>
      </c>
      <c r="D168" s="20" t="s">
        <v>183</v>
      </c>
      <c r="E168" s="15" t="s">
        <v>185</v>
      </c>
      <c r="F168" s="83">
        <v>4.5</v>
      </c>
      <c r="G168" s="16">
        <v>42674</v>
      </c>
      <c r="H168" s="17">
        <v>0.6402777777777778</v>
      </c>
      <c r="I168" s="104" t="s">
        <v>210</v>
      </c>
      <c r="J168" s="18">
        <f t="shared" si="2"/>
        <v>0.6152777777777778</v>
      </c>
      <c r="K168" s="19"/>
    </row>
    <row r="169" spans="1:11" ht="20.25">
      <c r="A169" s="12">
        <v>167</v>
      </c>
      <c r="B169" s="13">
        <v>42674</v>
      </c>
      <c r="C169" s="14">
        <v>0.3055555555555555</v>
      </c>
      <c r="D169" s="88" t="s">
        <v>273</v>
      </c>
      <c r="E169" s="15" t="s">
        <v>59</v>
      </c>
      <c r="F169" s="83">
        <v>4.7</v>
      </c>
      <c r="G169" s="16">
        <v>42675</v>
      </c>
      <c r="H169" s="17">
        <v>0.8215277777777777</v>
      </c>
      <c r="I169" s="103" t="s">
        <v>377</v>
      </c>
      <c r="J169" s="18">
        <f t="shared" si="2"/>
        <v>0.5159722222222223</v>
      </c>
      <c r="K169" s="19"/>
    </row>
    <row r="170" spans="1:11" ht="20.25">
      <c r="A170" s="12">
        <v>168</v>
      </c>
      <c r="B170" s="13">
        <v>42674</v>
      </c>
      <c r="C170" s="14">
        <v>0.45625</v>
      </c>
      <c r="D170" s="15" t="s">
        <v>42</v>
      </c>
      <c r="E170" s="15" t="s">
        <v>107</v>
      </c>
      <c r="F170" s="83">
        <v>4.7</v>
      </c>
      <c r="G170" s="16">
        <v>42675</v>
      </c>
      <c r="H170" s="17">
        <v>0.5673611111111111</v>
      </c>
      <c r="I170" s="105" t="s">
        <v>109</v>
      </c>
      <c r="J170" s="18">
        <f t="shared" si="2"/>
        <v>0.1111111111111111</v>
      </c>
      <c r="K170" s="19"/>
    </row>
    <row r="171" spans="1:11" ht="20.25">
      <c r="A171" s="12">
        <v>169</v>
      </c>
      <c r="B171" s="13">
        <v>42674</v>
      </c>
      <c r="C171" s="14">
        <v>0.6902777777777778</v>
      </c>
      <c r="D171" s="90" t="s">
        <v>65</v>
      </c>
      <c r="E171" s="15" t="s">
        <v>66</v>
      </c>
      <c r="F171" s="83">
        <v>3.5</v>
      </c>
      <c r="G171" s="16">
        <v>42674</v>
      </c>
      <c r="H171" s="17">
        <v>0.5576388888888889</v>
      </c>
      <c r="I171" s="101" t="s">
        <v>112</v>
      </c>
      <c r="J171" s="18">
        <f t="shared" si="2"/>
        <v>0.13263888888888886</v>
      </c>
      <c r="K171" s="19"/>
    </row>
    <row r="172" spans="1:11" ht="20.25">
      <c r="A172" s="12">
        <v>170</v>
      </c>
      <c r="B172" s="13">
        <v>42674</v>
      </c>
      <c r="C172" s="14">
        <v>0.7222222222222222</v>
      </c>
      <c r="D172" s="88" t="s">
        <v>17</v>
      </c>
      <c r="E172" s="15" t="s">
        <v>64</v>
      </c>
      <c r="F172" s="83">
        <v>4.8</v>
      </c>
      <c r="G172" s="16">
        <v>42671</v>
      </c>
      <c r="H172" s="17">
        <v>0.7993055555555556</v>
      </c>
      <c r="I172" s="103" t="s">
        <v>376</v>
      </c>
      <c r="J172" s="18">
        <f t="shared" si="2"/>
        <v>0.07708333333333339</v>
      </c>
      <c r="K172" s="19"/>
    </row>
    <row r="173" spans="1:11" ht="20.25">
      <c r="A173" s="12">
        <v>171</v>
      </c>
      <c r="B173" s="13">
        <v>42674</v>
      </c>
      <c r="C173" s="14">
        <v>0.7638888888888888</v>
      </c>
      <c r="D173" s="88" t="s">
        <v>52</v>
      </c>
      <c r="E173" s="15" t="s">
        <v>63</v>
      </c>
      <c r="F173" s="83">
        <v>4.8</v>
      </c>
      <c r="G173" s="16">
        <v>42674</v>
      </c>
      <c r="H173" s="17">
        <v>0.16458333333333333</v>
      </c>
      <c r="I173" s="101" t="s">
        <v>52</v>
      </c>
      <c r="J173" s="18">
        <f t="shared" si="2"/>
        <v>0.5993055555555555</v>
      </c>
      <c r="K173" s="19"/>
    </row>
    <row r="174" spans="1:11" ht="20.25">
      <c r="A174" s="12">
        <v>172</v>
      </c>
      <c r="B174" s="13">
        <v>42675</v>
      </c>
      <c r="C174" s="14">
        <v>0.015277777777777777</v>
      </c>
      <c r="D174" s="20" t="s">
        <v>180</v>
      </c>
      <c r="E174" s="15" t="s">
        <v>181</v>
      </c>
      <c r="F174" s="83">
        <v>3.5</v>
      </c>
      <c r="G174" s="16">
        <v>42674</v>
      </c>
      <c r="H174" s="17">
        <v>0.7604166666666666</v>
      </c>
      <c r="I174" s="104" t="s">
        <v>182</v>
      </c>
      <c r="J174" s="18">
        <f t="shared" si="2"/>
        <v>0.7451388888888889</v>
      </c>
      <c r="K174" s="19"/>
    </row>
    <row r="175" spans="1:11" ht="20.25">
      <c r="A175" s="12">
        <v>173</v>
      </c>
      <c r="B175" s="13">
        <v>42675</v>
      </c>
      <c r="C175" s="14">
        <v>0.49652777777777773</v>
      </c>
      <c r="D175" s="15" t="s">
        <v>89</v>
      </c>
      <c r="E175" s="15" t="s">
        <v>89</v>
      </c>
      <c r="F175" s="83">
        <v>4</v>
      </c>
      <c r="G175" s="16">
        <v>42674</v>
      </c>
      <c r="H175" s="17">
        <v>0.4993055555555555</v>
      </c>
      <c r="I175" s="105" t="s">
        <v>89</v>
      </c>
      <c r="J175" s="18">
        <f t="shared" si="2"/>
        <v>0.002777777777777768</v>
      </c>
      <c r="K175" s="19"/>
    </row>
    <row r="176" spans="1:11" ht="20.25">
      <c r="A176" s="12">
        <v>174</v>
      </c>
      <c r="B176" s="13">
        <v>42675</v>
      </c>
      <c r="C176" s="14">
        <v>0.54375</v>
      </c>
      <c r="D176" s="15" t="s">
        <v>90</v>
      </c>
      <c r="E176" s="15" t="s">
        <v>118</v>
      </c>
      <c r="F176" s="83">
        <v>4.5</v>
      </c>
      <c r="G176" s="16">
        <v>42675</v>
      </c>
      <c r="H176" s="17">
        <v>0.3534722222222222</v>
      </c>
      <c r="I176" s="104" t="s">
        <v>156</v>
      </c>
      <c r="J176" s="18">
        <f t="shared" si="2"/>
        <v>0.19027777777777777</v>
      </c>
      <c r="K176" s="19"/>
    </row>
    <row r="177" spans="1:11" ht="20.25">
      <c r="A177" s="12">
        <v>175</v>
      </c>
      <c r="B177" s="13">
        <v>42675</v>
      </c>
      <c r="C177" s="14">
        <v>0.8597222222222222</v>
      </c>
      <c r="D177" s="20" t="s">
        <v>44</v>
      </c>
      <c r="E177" s="15" t="s">
        <v>188</v>
      </c>
      <c r="F177" s="83">
        <v>4.3</v>
      </c>
      <c r="G177" s="16">
        <v>42672</v>
      </c>
      <c r="H177" s="17">
        <v>0.4923611111111111</v>
      </c>
      <c r="I177" s="104" t="s">
        <v>44</v>
      </c>
      <c r="J177" s="18">
        <f t="shared" si="2"/>
        <v>0.3673611111111111</v>
      </c>
      <c r="K177" s="19"/>
    </row>
    <row r="178" spans="1:11" ht="20.25">
      <c r="A178" s="12">
        <v>176</v>
      </c>
      <c r="B178" s="13">
        <v>42675</v>
      </c>
      <c r="C178" s="14">
        <v>0.8868055555555556</v>
      </c>
      <c r="D178" s="20" t="s">
        <v>193</v>
      </c>
      <c r="E178" s="15" t="s">
        <v>193</v>
      </c>
      <c r="F178" s="83">
        <v>4.9</v>
      </c>
      <c r="G178" s="16">
        <v>42676</v>
      </c>
      <c r="H178" s="17">
        <v>0.3763888888888889</v>
      </c>
      <c r="I178" s="104" t="s">
        <v>217</v>
      </c>
      <c r="J178" s="18">
        <f t="shared" si="2"/>
        <v>0.5104166666666667</v>
      </c>
      <c r="K178" s="19"/>
    </row>
    <row r="179" spans="1:11" ht="20.25">
      <c r="A179" s="12">
        <v>177</v>
      </c>
      <c r="B179" s="13">
        <v>42675</v>
      </c>
      <c r="C179" s="14">
        <v>0.9541666666666666</v>
      </c>
      <c r="D179" s="20" t="s">
        <v>197</v>
      </c>
      <c r="E179" s="15" t="s">
        <v>197</v>
      </c>
      <c r="F179" s="83">
        <v>4.7</v>
      </c>
      <c r="G179" s="16">
        <v>42675</v>
      </c>
      <c r="H179" s="17">
        <v>0.33055555555555555</v>
      </c>
      <c r="I179" s="104" t="s">
        <v>222</v>
      </c>
      <c r="J179" s="18">
        <f t="shared" si="2"/>
        <v>0.6236111111111111</v>
      </c>
      <c r="K179" s="19"/>
    </row>
    <row r="180" spans="1:11" ht="20.25">
      <c r="A180" s="12">
        <v>178</v>
      </c>
      <c r="B180" s="13">
        <v>42676</v>
      </c>
      <c r="C180" s="14">
        <v>0.35625</v>
      </c>
      <c r="D180" s="20" t="s">
        <v>196</v>
      </c>
      <c r="E180" s="15" t="s">
        <v>68</v>
      </c>
      <c r="F180" s="83">
        <v>4.1</v>
      </c>
      <c r="G180" s="16">
        <v>42676</v>
      </c>
      <c r="H180" s="17">
        <v>0.18472222222222223</v>
      </c>
      <c r="I180" s="104" t="s">
        <v>68</v>
      </c>
      <c r="J180" s="18">
        <f t="shared" si="2"/>
        <v>0.17152777777777778</v>
      </c>
      <c r="K180" s="19"/>
    </row>
    <row r="181" spans="1:11" ht="20.25">
      <c r="A181" s="140">
        <v>179</v>
      </c>
      <c r="B181" s="141">
        <v>42676</v>
      </c>
      <c r="C181" s="142">
        <v>0.3847222222222222</v>
      </c>
      <c r="D181" s="145" t="s">
        <v>190</v>
      </c>
      <c r="E181" s="143" t="s">
        <v>190</v>
      </c>
      <c r="F181" s="144">
        <v>4</v>
      </c>
      <c r="G181" s="141">
        <v>42676</v>
      </c>
      <c r="H181" s="145">
        <v>0.4486111111111111</v>
      </c>
      <c r="I181" s="146" t="s">
        <v>190</v>
      </c>
      <c r="J181" s="142">
        <f t="shared" si="2"/>
        <v>0.06388888888888894</v>
      </c>
      <c r="K181" s="147" t="s">
        <v>157</v>
      </c>
    </row>
    <row r="182" spans="1:11" ht="20.25">
      <c r="A182" s="12">
        <v>180</v>
      </c>
      <c r="B182" s="13">
        <v>42677</v>
      </c>
      <c r="C182" s="14">
        <v>0.9034722222222222</v>
      </c>
      <c r="D182" s="15" t="s">
        <v>93</v>
      </c>
      <c r="E182" s="15" t="s">
        <v>127</v>
      </c>
      <c r="F182" s="83">
        <v>4.3</v>
      </c>
      <c r="G182" s="16">
        <v>42677</v>
      </c>
      <c r="H182" s="17">
        <v>0.11944444444444445</v>
      </c>
      <c r="I182" s="104" t="s">
        <v>54</v>
      </c>
      <c r="J182" s="18">
        <f t="shared" si="2"/>
        <v>0.7840277777777778</v>
      </c>
      <c r="K182" s="19"/>
    </row>
    <row r="183" spans="1:11" ht="20.25">
      <c r="A183" s="120">
        <v>181</v>
      </c>
      <c r="B183" s="115">
        <v>42678</v>
      </c>
      <c r="C183" s="118">
        <v>0.29583333333333334</v>
      </c>
      <c r="D183" s="121" t="s">
        <v>90</v>
      </c>
      <c r="E183" s="121" t="s">
        <v>118</v>
      </c>
      <c r="F183" s="114">
        <v>4.2</v>
      </c>
      <c r="G183" s="115">
        <v>42678</v>
      </c>
      <c r="H183" s="116">
        <v>0.31180555555555556</v>
      </c>
      <c r="I183" s="117" t="s">
        <v>118</v>
      </c>
      <c r="J183" s="118">
        <f t="shared" si="2"/>
        <v>0.01597222222222222</v>
      </c>
      <c r="K183" s="119" t="s">
        <v>157</v>
      </c>
    </row>
    <row r="184" spans="1:11" ht="20.25">
      <c r="A184" s="140">
        <v>182</v>
      </c>
      <c r="B184" s="141">
        <v>42678</v>
      </c>
      <c r="C184" s="142">
        <v>0.5409722222222222</v>
      </c>
      <c r="D184" s="145" t="s">
        <v>173</v>
      </c>
      <c r="E184" s="143" t="s">
        <v>175</v>
      </c>
      <c r="F184" s="144">
        <v>3.7</v>
      </c>
      <c r="G184" s="141">
        <v>42678</v>
      </c>
      <c r="H184" s="145">
        <v>0.4305555555555556</v>
      </c>
      <c r="I184" s="146" t="s">
        <v>175</v>
      </c>
      <c r="J184" s="142">
        <f t="shared" si="2"/>
        <v>0.11041666666666661</v>
      </c>
      <c r="K184" s="147" t="s">
        <v>157</v>
      </c>
    </row>
    <row r="185" spans="1:11" ht="20.25">
      <c r="A185" s="12">
        <v>183</v>
      </c>
      <c r="B185" s="13">
        <v>42678</v>
      </c>
      <c r="C185" s="14">
        <v>0.5805555555555556</v>
      </c>
      <c r="D185" s="15" t="s">
        <v>54</v>
      </c>
      <c r="E185" s="15" t="s">
        <v>10</v>
      </c>
      <c r="F185" s="83">
        <v>4.3</v>
      </c>
      <c r="G185" s="16">
        <v>42677</v>
      </c>
      <c r="H185" s="17">
        <v>0.12013888888888889</v>
      </c>
      <c r="I185" s="105" t="s">
        <v>10</v>
      </c>
      <c r="J185" s="18">
        <f t="shared" si="2"/>
        <v>0.4604166666666667</v>
      </c>
      <c r="K185" s="19"/>
    </row>
    <row r="186" spans="1:11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111</v>
      </c>
      <c r="F186" s="83">
        <v>4.2</v>
      </c>
      <c r="G186" s="16">
        <v>42677</v>
      </c>
      <c r="H186" s="17">
        <v>0.99375</v>
      </c>
      <c r="I186" s="105" t="s">
        <v>143</v>
      </c>
      <c r="J186" s="18">
        <f t="shared" si="2"/>
        <v>0.00694444444444442</v>
      </c>
      <c r="K186" s="19"/>
    </row>
    <row r="187" spans="1:11" ht="20.25">
      <c r="A187" s="12">
        <v>185</v>
      </c>
      <c r="B187" s="13">
        <v>42679</v>
      </c>
      <c r="C187" s="14">
        <v>0.3215277777777778</v>
      </c>
      <c r="D187" s="20" t="s">
        <v>193</v>
      </c>
      <c r="E187" s="15" t="s">
        <v>193</v>
      </c>
      <c r="F187" s="83">
        <v>4.4</v>
      </c>
      <c r="G187" s="16">
        <v>42678</v>
      </c>
      <c r="H187" s="17">
        <v>0.43472222222222223</v>
      </c>
      <c r="I187" s="104" t="s">
        <v>218</v>
      </c>
      <c r="J187" s="18">
        <f t="shared" si="2"/>
        <v>0.11319444444444443</v>
      </c>
      <c r="K187" s="19"/>
    </row>
    <row r="188" spans="1:11" ht="20.25">
      <c r="A188" s="12">
        <v>186</v>
      </c>
      <c r="B188" s="13">
        <v>42679</v>
      </c>
      <c r="C188" s="14">
        <v>0.4263888888888889</v>
      </c>
      <c r="D188" s="15" t="s">
        <v>38</v>
      </c>
      <c r="E188" s="15" t="s">
        <v>101</v>
      </c>
      <c r="F188" s="83">
        <v>2.4</v>
      </c>
      <c r="G188" s="16">
        <v>42678</v>
      </c>
      <c r="H188" s="17">
        <v>0.8805555555555555</v>
      </c>
      <c r="I188" s="105" t="s">
        <v>139</v>
      </c>
      <c r="J188" s="18">
        <f t="shared" si="2"/>
        <v>0.45416666666666666</v>
      </c>
      <c r="K188" s="19"/>
    </row>
    <row r="189" spans="1:11" ht="20.25">
      <c r="A189" s="12">
        <v>187</v>
      </c>
      <c r="B189" s="13">
        <v>42679</v>
      </c>
      <c r="C189" s="14">
        <v>0.6</v>
      </c>
      <c r="D189" s="20" t="s">
        <v>183</v>
      </c>
      <c r="E189" s="15" t="s">
        <v>183</v>
      </c>
      <c r="F189" s="83"/>
      <c r="G189" s="16"/>
      <c r="H189" s="17"/>
      <c r="I189" s="105" t="s">
        <v>186</v>
      </c>
      <c r="J189" s="18">
        <f t="shared" si="2"/>
        <v>0.6</v>
      </c>
      <c r="K189" s="19"/>
    </row>
    <row r="190" spans="1:11" ht="20.25">
      <c r="A190" s="12">
        <v>188</v>
      </c>
      <c r="B190" s="13">
        <v>42680</v>
      </c>
      <c r="C190" s="14">
        <v>0.12152777777777778</v>
      </c>
      <c r="D190" s="20" t="s">
        <v>44</v>
      </c>
      <c r="E190" s="15" t="s">
        <v>189</v>
      </c>
      <c r="F190" s="83">
        <v>4.8</v>
      </c>
      <c r="G190" s="16">
        <v>42681</v>
      </c>
      <c r="H190" s="17">
        <v>0.49722222222222223</v>
      </c>
      <c r="I190" s="104" t="s">
        <v>44</v>
      </c>
      <c r="J190" s="18">
        <f t="shared" si="2"/>
        <v>0.37569444444444444</v>
      </c>
      <c r="K190" s="19"/>
    </row>
    <row r="191" spans="1:11" ht="20.25">
      <c r="A191" s="12">
        <v>189</v>
      </c>
      <c r="B191" s="13">
        <v>42681</v>
      </c>
      <c r="C191" s="14">
        <v>0.3048611111111111</v>
      </c>
      <c r="D191" s="15" t="s">
        <v>65</v>
      </c>
      <c r="E191" s="15" t="s">
        <v>114</v>
      </c>
      <c r="F191" s="83">
        <v>3.3</v>
      </c>
      <c r="G191" s="16">
        <v>42681</v>
      </c>
      <c r="H191" s="17">
        <v>0.11180555555555556</v>
      </c>
      <c r="I191" s="104" t="s">
        <v>115</v>
      </c>
      <c r="J191" s="18">
        <f t="shared" si="2"/>
        <v>0.19305555555555554</v>
      </c>
      <c r="K191" s="19"/>
    </row>
    <row r="192" spans="1:11" ht="20.25">
      <c r="A192" s="120">
        <v>190</v>
      </c>
      <c r="B192" s="115">
        <v>42681</v>
      </c>
      <c r="C192" s="118">
        <v>0.36875</v>
      </c>
      <c r="D192" s="121" t="s">
        <v>52</v>
      </c>
      <c r="E192" s="121" t="s">
        <v>52</v>
      </c>
      <c r="F192" s="114">
        <v>4.7</v>
      </c>
      <c r="G192" s="115">
        <v>42681</v>
      </c>
      <c r="H192" s="116">
        <v>0.36875</v>
      </c>
      <c r="I192" s="117" t="s">
        <v>145</v>
      </c>
      <c r="J192" s="118">
        <f t="shared" si="2"/>
        <v>0</v>
      </c>
      <c r="K192" s="119" t="s">
        <v>157</v>
      </c>
    </row>
    <row r="193" spans="1:11" ht="20.25">
      <c r="A193" s="120">
        <v>191</v>
      </c>
      <c r="B193" s="115">
        <v>42681</v>
      </c>
      <c r="C193" s="118">
        <v>0.3770833333333334</v>
      </c>
      <c r="D193" s="121" t="s">
        <v>91</v>
      </c>
      <c r="E193" s="121" t="s">
        <v>122</v>
      </c>
      <c r="F193" s="114">
        <v>4</v>
      </c>
      <c r="G193" s="115">
        <v>42681</v>
      </c>
      <c r="H193" s="116">
        <v>0.3590277777777778</v>
      </c>
      <c r="I193" s="117" t="s">
        <v>151</v>
      </c>
      <c r="J193" s="118">
        <f t="shared" si="2"/>
        <v>0.018055555555555602</v>
      </c>
      <c r="K193" s="119" t="s">
        <v>157</v>
      </c>
    </row>
    <row r="194" spans="1:11" ht="20.25">
      <c r="A194" s="140">
        <v>192</v>
      </c>
      <c r="B194" s="141">
        <v>42681</v>
      </c>
      <c r="C194" s="142">
        <v>0.68125</v>
      </c>
      <c r="D194" s="145" t="s">
        <v>197</v>
      </c>
      <c r="E194" s="143" t="s">
        <v>197</v>
      </c>
      <c r="F194" s="144">
        <v>4</v>
      </c>
      <c r="G194" s="141">
        <v>42681</v>
      </c>
      <c r="H194" s="145">
        <v>0.7888888888888889</v>
      </c>
      <c r="I194" s="146" t="s">
        <v>222</v>
      </c>
      <c r="J194" s="142">
        <f t="shared" si="2"/>
        <v>0.10763888888888884</v>
      </c>
      <c r="K194" s="147" t="s">
        <v>157</v>
      </c>
    </row>
    <row r="195" spans="1:11" ht="20.25">
      <c r="A195" s="12">
        <v>193</v>
      </c>
      <c r="B195" s="13">
        <v>42681</v>
      </c>
      <c r="C195" s="14">
        <v>0.9041666666666667</v>
      </c>
      <c r="D195" s="15" t="s">
        <v>42</v>
      </c>
      <c r="E195" s="15" t="s">
        <v>108</v>
      </c>
      <c r="F195" s="83">
        <v>4.8</v>
      </c>
      <c r="G195" s="16">
        <v>42681</v>
      </c>
      <c r="H195" s="17">
        <v>0.5298611111111111</v>
      </c>
      <c r="I195" s="104" t="s">
        <v>141</v>
      </c>
      <c r="J195" s="18">
        <f aca="true" t="shared" si="3" ref="J195:J258">ABS(C195-H195)</f>
        <v>0.37430555555555556</v>
      </c>
      <c r="K195" s="19"/>
    </row>
    <row r="196" spans="1:11" ht="20.25">
      <c r="A196" s="140">
        <v>194</v>
      </c>
      <c r="B196" s="141">
        <v>42681</v>
      </c>
      <c r="C196" s="142">
        <v>0.9305555555555555</v>
      </c>
      <c r="D196" s="143" t="s">
        <v>90</v>
      </c>
      <c r="E196" s="143" t="s">
        <v>118</v>
      </c>
      <c r="F196" s="144">
        <v>4.1</v>
      </c>
      <c r="G196" s="141">
        <v>42681</v>
      </c>
      <c r="H196" s="145">
        <v>0.9951388888888889</v>
      </c>
      <c r="I196" s="146" t="s">
        <v>156</v>
      </c>
      <c r="J196" s="142">
        <f t="shared" si="3"/>
        <v>0.06458333333333344</v>
      </c>
      <c r="K196" s="147" t="s">
        <v>157</v>
      </c>
    </row>
    <row r="197" spans="1:11" ht="20.25">
      <c r="A197" s="12">
        <v>195</v>
      </c>
      <c r="B197" s="13">
        <v>42682.59375</v>
      </c>
      <c r="C197" s="14">
        <v>0.59375</v>
      </c>
      <c r="D197" s="15" t="s">
        <v>24</v>
      </c>
      <c r="E197" s="15" t="s">
        <v>130</v>
      </c>
      <c r="F197" s="83">
        <v>4.8</v>
      </c>
      <c r="G197" s="16">
        <v>42684</v>
      </c>
      <c r="H197" s="17">
        <v>0.5965277777777778</v>
      </c>
      <c r="I197" s="105" t="s">
        <v>138</v>
      </c>
      <c r="J197" s="18">
        <f t="shared" si="3"/>
        <v>0.002777777777777768</v>
      </c>
      <c r="K197" s="19"/>
    </row>
    <row r="198" spans="1:11" ht="20.25">
      <c r="A198" s="120">
        <v>196</v>
      </c>
      <c r="B198" s="115">
        <v>42683</v>
      </c>
      <c r="C198" s="118">
        <v>0.02361111111111111</v>
      </c>
      <c r="D198" s="121" t="s">
        <v>54</v>
      </c>
      <c r="E198" s="121" t="s">
        <v>10</v>
      </c>
      <c r="F198" s="114">
        <v>4.4</v>
      </c>
      <c r="G198" s="115">
        <v>42683</v>
      </c>
      <c r="H198" s="116">
        <v>0.052083333333333336</v>
      </c>
      <c r="I198" s="117" t="s">
        <v>38</v>
      </c>
      <c r="J198" s="118">
        <f t="shared" si="3"/>
        <v>0.028472222222222225</v>
      </c>
      <c r="K198" s="119" t="s">
        <v>157</v>
      </c>
    </row>
    <row r="199" spans="1:11" ht="20.25">
      <c r="A199" s="12">
        <v>197</v>
      </c>
      <c r="B199" s="13">
        <v>42683</v>
      </c>
      <c r="C199" s="14">
        <v>0.2625</v>
      </c>
      <c r="D199" s="15" t="s">
        <v>60</v>
      </c>
      <c r="E199" s="15" t="s">
        <v>98</v>
      </c>
      <c r="F199" s="83">
        <v>4.1</v>
      </c>
      <c r="G199" s="16">
        <v>42683</v>
      </c>
      <c r="H199" s="17">
        <v>0.7409722222222223</v>
      </c>
      <c r="I199" s="104" t="s">
        <v>135</v>
      </c>
      <c r="J199" s="18">
        <f t="shared" si="3"/>
        <v>0.47847222222222224</v>
      </c>
      <c r="K199" s="19"/>
    </row>
    <row r="200" spans="1:11" ht="20.25">
      <c r="A200" s="12">
        <v>198</v>
      </c>
      <c r="B200" s="13">
        <v>42683</v>
      </c>
      <c r="C200" s="14">
        <v>0.43333333333333335</v>
      </c>
      <c r="D200" s="15" t="s">
        <v>52</v>
      </c>
      <c r="E200" s="15" t="s">
        <v>52</v>
      </c>
      <c r="F200" s="83">
        <v>4.3</v>
      </c>
      <c r="G200" s="16">
        <v>42682</v>
      </c>
      <c r="H200" s="17">
        <v>0.7701388888888889</v>
      </c>
      <c r="I200" s="105" t="s">
        <v>145</v>
      </c>
      <c r="J200" s="18">
        <f t="shared" si="3"/>
        <v>0.3368055555555556</v>
      </c>
      <c r="K200" s="19"/>
    </row>
    <row r="201" spans="1:11" ht="20.25">
      <c r="A201" s="12">
        <v>199</v>
      </c>
      <c r="B201" s="13">
        <v>42684</v>
      </c>
      <c r="C201" s="14">
        <v>0.3277777777777778</v>
      </c>
      <c r="D201" s="15" t="s">
        <v>42</v>
      </c>
      <c r="E201" s="15" t="s">
        <v>108</v>
      </c>
      <c r="F201" s="83"/>
      <c r="G201" s="16">
        <v>42683</v>
      </c>
      <c r="H201" s="17">
        <v>0.9305555555555555</v>
      </c>
      <c r="I201" s="105" t="s">
        <v>171</v>
      </c>
      <c r="J201" s="18">
        <f t="shared" si="3"/>
        <v>0.6027777777777776</v>
      </c>
      <c r="K201" s="19" t="s">
        <v>241</v>
      </c>
    </row>
    <row r="202" spans="1:11" ht="20.25">
      <c r="A202" s="140">
        <v>200</v>
      </c>
      <c r="B202" s="141">
        <v>42684</v>
      </c>
      <c r="C202" s="142">
        <v>0.6465277777777778</v>
      </c>
      <c r="D202" s="145" t="s">
        <v>193</v>
      </c>
      <c r="E202" s="143" t="s">
        <v>193</v>
      </c>
      <c r="F202" s="144">
        <v>5.6</v>
      </c>
      <c r="G202" s="141">
        <v>42684</v>
      </c>
      <c r="H202" s="145">
        <v>0.7326388888888888</v>
      </c>
      <c r="I202" s="146" t="s">
        <v>30</v>
      </c>
      <c r="J202" s="142">
        <f t="shared" si="3"/>
        <v>0.08611111111111103</v>
      </c>
      <c r="K202" s="147" t="s">
        <v>157</v>
      </c>
    </row>
    <row r="203" spans="1:11" ht="20.25">
      <c r="A203" s="120">
        <v>201</v>
      </c>
      <c r="B203" s="115">
        <v>42689</v>
      </c>
      <c r="C203" s="118">
        <v>0.16875</v>
      </c>
      <c r="D203" s="121" t="s">
        <v>38</v>
      </c>
      <c r="E203" s="121" t="s">
        <v>103</v>
      </c>
      <c r="F203" s="114">
        <v>3.6</v>
      </c>
      <c r="G203" s="115">
        <v>42689</v>
      </c>
      <c r="H203" s="116">
        <v>0.19236111111111112</v>
      </c>
      <c r="I203" s="117" t="s">
        <v>103</v>
      </c>
      <c r="J203" s="118">
        <f t="shared" si="3"/>
        <v>0.02361111111111111</v>
      </c>
      <c r="K203" s="119" t="s">
        <v>157</v>
      </c>
    </row>
    <row r="204" spans="1:11" ht="20.25">
      <c r="A204" s="12">
        <v>202</v>
      </c>
      <c r="B204" s="13">
        <v>42689</v>
      </c>
      <c r="C204" s="14">
        <v>0.6659722222222222</v>
      </c>
      <c r="D204" s="15" t="s">
        <v>90</v>
      </c>
      <c r="E204" s="15" t="s">
        <v>116</v>
      </c>
      <c r="F204" s="83">
        <v>4.2</v>
      </c>
      <c r="G204" s="16">
        <v>42689</v>
      </c>
      <c r="H204" s="17">
        <v>0.4513888888888889</v>
      </c>
      <c r="I204" s="104" t="s">
        <v>118</v>
      </c>
      <c r="J204" s="18">
        <f t="shared" si="3"/>
        <v>0.2145833333333333</v>
      </c>
      <c r="K204" s="19"/>
    </row>
    <row r="205" spans="1:11" ht="20.25">
      <c r="A205" s="120">
        <v>203</v>
      </c>
      <c r="B205" s="115">
        <v>42689</v>
      </c>
      <c r="C205" s="118">
        <v>0.8631944444444444</v>
      </c>
      <c r="D205" s="116" t="s">
        <v>198</v>
      </c>
      <c r="E205" s="121" t="s">
        <v>199</v>
      </c>
      <c r="F205" s="114">
        <v>4.1</v>
      </c>
      <c r="G205" s="115">
        <v>42689</v>
      </c>
      <c r="H205" s="116">
        <v>0.88125</v>
      </c>
      <c r="I205" s="117" t="s">
        <v>389</v>
      </c>
      <c r="J205" s="118">
        <f t="shared" si="3"/>
        <v>0.018055555555555602</v>
      </c>
      <c r="K205" s="119" t="s">
        <v>157</v>
      </c>
    </row>
    <row r="206" spans="1:11" ht="20.25">
      <c r="A206" s="12">
        <v>204</v>
      </c>
      <c r="B206" s="13">
        <v>42690</v>
      </c>
      <c r="C206" s="14">
        <v>0.022222222222222223</v>
      </c>
      <c r="D206" s="20" t="s">
        <v>183</v>
      </c>
      <c r="E206" s="15" t="s">
        <v>183</v>
      </c>
      <c r="F206" s="83">
        <v>4.6</v>
      </c>
      <c r="G206" s="16">
        <v>42689</v>
      </c>
      <c r="H206" s="17">
        <v>0.7270833333333333</v>
      </c>
      <c r="I206" s="104" t="s">
        <v>211</v>
      </c>
      <c r="J206" s="18">
        <f t="shared" si="3"/>
        <v>0.704861111111111</v>
      </c>
      <c r="K206" s="19"/>
    </row>
    <row r="207" spans="1:11" ht="20.25">
      <c r="A207" s="12">
        <v>205</v>
      </c>
      <c r="B207" s="13">
        <v>42690</v>
      </c>
      <c r="C207" s="14">
        <v>0.2076388888888889</v>
      </c>
      <c r="D207" s="20" t="s">
        <v>194</v>
      </c>
      <c r="E207" s="15" t="s">
        <v>194</v>
      </c>
      <c r="F207" s="83">
        <v>4.5</v>
      </c>
      <c r="G207" s="16">
        <v>42691</v>
      </c>
      <c r="H207" s="17">
        <v>0.41180555555555554</v>
      </c>
      <c r="I207" s="104" t="s">
        <v>225</v>
      </c>
      <c r="J207" s="18">
        <f t="shared" si="3"/>
        <v>0.20416666666666664</v>
      </c>
      <c r="K207" s="19"/>
    </row>
    <row r="208" spans="1:11" ht="20.25">
      <c r="A208" s="120">
        <v>206</v>
      </c>
      <c r="B208" s="115">
        <v>42690</v>
      </c>
      <c r="C208" s="118">
        <v>0.21041666666666667</v>
      </c>
      <c r="D208" s="116" t="s">
        <v>190</v>
      </c>
      <c r="E208" s="121" t="s">
        <v>190</v>
      </c>
      <c r="F208" s="114">
        <v>4</v>
      </c>
      <c r="G208" s="115">
        <v>42690</v>
      </c>
      <c r="H208" s="116">
        <v>0.21041666666666667</v>
      </c>
      <c r="I208" s="117" t="s">
        <v>214</v>
      </c>
      <c r="J208" s="118">
        <f t="shared" si="3"/>
        <v>0</v>
      </c>
      <c r="K208" s="119" t="s">
        <v>157</v>
      </c>
    </row>
    <row r="209" spans="1:11" ht="20.25">
      <c r="A209" s="12">
        <v>207</v>
      </c>
      <c r="B209" s="13">
        <v>42690</v>
      </c>
      <c r="C209" s="14">
        <v>0.4368055555555555</v>
      </c>
      <c r="D209" s="15" t="s">
        <v>187</v>
      </c>
      <c r="E209" s="15"/>
      <c r="F209" s="83">
        <v>3.3</v>
      </c>
      <c r="G209" s="16">
        <v>42691</v>
      </c>
      <c r="H209" s="17">
        <v>0.3458333333333334</v>
      </c>
      <c r="I209" s="104" t="s">
        <v>187</v>
      </c>
      <c r="J209" s="18">
        <f t="shared" si="3"/>
        <v>0.09097222222222212</v>
      </c>
      <c r="K209" s="19"/>
    </row>
    <row r="210" spans="1:11" ht="20.25">
      <c r="A210" s="120">
        <v>208</v>
      </c>
      <c r="B210" s="115">
        <v>42690</v>
      </c>
      <c r="C210" s="118">
        <v>0.4861111111111111</v>
      </c>
      <c r="D210" s="116" t="s">
        <v>197</v>
      </c>
      <c r="E210" s="121" t="s">
        <v>197</v>
      </c>
      <c r="F210" s="114">
        <v>3.9</v>
      </c>
      <c r="G210" s="115">
        <v>42690</v>
      </c>
      <c r="H210" s="116">
        <v>0.49444444444444446</v>
      </c>
      <c r="I210" s="117" t="s">
        <v>222</v>
      </c>
      <c r="J210" s="118">
        <f t="shared" si="3"/>
        <v>0.00833333333333336</v>
      </c>
      <c r="K210" s="119" t="s">
        <v>157</v>
      </c>
    </row>
    <row r="211" spans="1:11" ht="20.25">
      <c r="A211" s="12">
        <v>209</v>
      </c>
      <c r="B211" s="13">
        <v>42690</v>
      </c>
      <c r="C211" s="14">
        <v>0.6729166666666666</v>
      </c>
      <c r="D211" s="15" t="s">
        <v>92</v>
      </c>
      <c r="E211" s="15" t="s">
        <v>124</v>
      </c>
      <c r="F211" s="83"/>
      <c r="G211" s="16">
        <v>42689</v>
      </c>
      <c r="H211" s="17">
        <v>0.9625</v>
      </c>
      <c r="I211" s="105" t="s">
        <v>170</v>
      </c>
      <c r="J211" s="18">
        <f t="shared" si="3"/>
        <v>0.2895833333333334</v>
      </c>
      <c r="K211" s="19" t="s">
        <v>241</v>
      </c>
    </row>
    <row r="212" spans="1:11" ht="20.25">
      <c r="A212" s="12">
        <v>210</v>
      </c>
      <c r="B212" s="13">
        <v>42690</v>
      </c>
      <c r="C212" s="14">
        <v>0.8638888888888889</v>
      </c>
      <c r="D212" s="15" t="s">
        <v>60</v>
      </c>
      <c r="E212" s="15" t="s">
        <v>96</v>
      </c>
      <c r="F212" s="83"/>
      <c r="G212" s="16">
        <v>42691</v>
      </c>
      <c r="H212" s="17">
        <v>0.18958333333333333</v>
      </c>
      <c r="I212" s="105" t="s">
        <v>169</v>
      </c>
      <c r="J212" s="18">
        <f t="shared" si="3"/>
        <v>0.6743055555555556</v>
      </c>
      <c r="K212" s="19" t="s">
        <v>241</v>
      </c>
    </row>
    <row r="213" spans="1:11" ht="20.25">
      <c r="A213" s="12">
        <v>211</v>
      </c>
      <c r="B213" s="13">
        <v>42691</v>
      </c>
      <c r="C213" s="14">
        <v>0.6013888888888889</v>
      </c>
      <c r="D213" s="15" t="s">
        <v>60</v>
      </c>
      <c r="E213" s="15" t="s">
        <v>96</v>
      </c>
      <c r="F213" s="83">
        <v>4.5</v>
      </c>
      <c r="G213" s="16">
        <v>42691</v>
      </c>
      <c r="H213" s="17">
        <v>0.18194444444444444</v>
      </c>
      <c r="I213" s="104" t="s">
        <v>97</v>
      </c>
      <c r="J213" s="18">
        <f t="shared" si="3"/>
        <v>0.4194444444444444</v>
      </c>
      <c r="K213" s="19"/>
    </row>
    <row r="214" spans="1:11" ht="20.25">
      <c r="A214" s="12">
        <v>212</v>
      </c>
      <c r="B214" s="13">
        <v>42691</v>
      </c>
      <c r="C214" s="14">
        <v>0.8354166666666667</v>
      </c>
      <c r="D214" s="20" t="s">
        <v>192</v>
      </c>
      <c r="E214" s="15" t="s">
        <v>192</v>
      </c>
      <c r="F214" s="83">
        <v>3.2</v>
      </c>
      <c r="G214" s="16">
        <v>42692</v>
      </c>
      <c r="H214" s="17">
        <v>0.01875</v>
      </c>
      <c r="I214" s="104" t="s">
        <v>216</v>
      </c>
      <c r="J214" s="18">
        <f t="shared" si="3"/>
        <v>0.8166666666666667</v>
      </c>
      <c r="K214" s="19"/>
    </row>
    <row r="215" spans="1:11" ht="20.25">
      <c r="A215" s="140">
        <v>213</v>
      </c>
      <c r="B215" s="141">
        <v>42692</v>
      </c>
      <c r="C215" s="142">
        <v>0.5541666666666667</v>
      </c>
      <c r="D215" s="145" t="s">
        <v>203</v>
      </c>
      <c r="E215" s="143" t="s">
        <v>203</v>
      </c>
      <c r="F215" s="144">
        <v>4.6</v>
      </c>
      <c r="G215" s="141">
        <v>42692</v>
      </c>
      <c r="H215" s="145">
        <v>0.6361111111111112</v>
      </c>
      <c r="I215" s="146" t="s">
        <v>30</v>
      </c>
      <c r="J215" s="142">
        <f t="shared" si="3"/>
        <v>0.08194444444444449</v>
      </c>
      <c r="K215" s="147" t="s">
        <v>157</v>
      </c>
    </row>
    <row r="216" spans="1:11" ht="20.25">
      <c r="A216" s="12">
        <v>214</v>
      </c>
      <c r="B216" s="13">
        <v>42693</v>
      </c>
      <c r="C216" s="14">
        <v>0.27847222222222223</v>
      </c>
      <c r="D216" s="20" t="s">
        <v>183</v>
      </c>
      <c r="E216" s="15" t="s">
        <v>185</v>
      </c>
      <c r="F216" s="83">
        <v>4.5</v>
      </c>
      <c r="G216" s="16">
        <v>42692</v>
      </c>
      <c r="H216" s="17">
        <v>0.015972222222222224</v>
      </c>
      <c r="I216" s="104" t="s">
        <v>183</v>
      </c>
      <c r="J216" s="18">
        <f t="shared" si="3"/>
        <v>0.2625</v>
      </c>
      <c r="K216" s="19"/>
    </row>
    <row r="217" spans="1:11" ht="20.25">
      <c r="A217" s="140">
        <v>215</v>
      </c>
      <c r="B217" s="141">
        <v>42693</v>
      </c>
      <c r="C217" s="142">
        <v>0.42083333333333334</v>
      </c>
      <c r="D217" s="145" t="s">
        <v>197</v>
      </c>
      <c r="E217" s="143" t="s">
        <v>197</v>
      </c>
      <c r="F217" s="144">
        <v>3</v>
      </c>
      <c r="G217" s="141">
        <v>42693</v>
      </c>
      <c r="H217" s="145">
        <v>0.4840277777777778</v>
      </c>
      <c r="I217" s="146" t="s">
        <v>222</v>
      </c>
      <c r="J217" s="142">
        <f t="shared" si="3"/>
        <v>0.06319444444444444</v>
      </c>
      <c r="K217" s="147" t="s">
        <v>157</v>
      </c>
    </row>
    <row r="218" spans="1:11" ht="20.25">
      <c r="A218" s="12">
        <v>216</v>
      </c>
      <c r="B218" s="13">
        <v>42695</v>
      </c>
      <c r="C218" s="14">
        <v>0.5083333333333333</v>
      </c>
      <c r="D218" s="15" t="s">
        <v>52</v>
      </c>
      <c r="E218" s="15" t="s">
        <v>52</v>
      </c>
      <c r="F218" s="83"/>
      <c r="G218" s="16">
        <v>42696</v>
      </c>
      <c r="H218" s="17">
        <v>0.66875</v>
      </c>
      <c r="I218" s="105" t="s">
        <v>166</v>
      </c>
      <c r="J218" s="18">
        <f t="shared" si="3"/>
        <v>0.16041666666666665</v>
      </c>
      <c r="K218" s="19" t="s">
        <v>241</v>
      </c>
    </row>
    <row r="219" spans="1:11" ht="20.25">
      <c r="A219" s="120">
        <v>217</v>
      </c>
      <c r="B219" s="115">
        <v>42695</v>
      </c>
      <c r="C219" s="118">
        <v>0.5395833333333333</v>
      </c>
      <c r="D219" s="116" t="s">
        <v>198</v>
      </c>
      <c r="E219" s="121" t="s">
        <v>199</v>
      </c>
      <c r="F219" s="114">
        <v>5</v>
      </c>
      <c r="G219" s="115">
        <v>42695</v>
      </c>
      <c r="H219" s="116">
        <v>0.5354166666666667</v>
      </c>
      <c r="I219" s="117" t="s">
        <v>221</v>
      </c>
      <c r="J219" s="118">
        <f t="shared" si="3"/>
        <v>0.004166666666666652</v>
      </c>
      <c r="K219" s="119" t="s">
        <v>157</v>
      </c>
    </row>
    <row r="220" spans="1:11" ht="20.25">
      <c r="A220" s="12">
        <v>218</v>
      </c>
      <c r="B220" s="13">
        <v>42695</v>
      </c>
      <c r="C220" s="14">
        <v>0.9402777777777778</v>
      </c>
      <c r="D220" s="20" t="s">
        <v>203</v>
      </c>
      <c r="E220" s="15" t="s">
        <v>203</v>
      </c>
      <c r="F220" s="83">
        <v>5</v>
      </c>
      <c r="G220" s="16">
        <v>42696</v>
      </c>
      <c r="H220" s="17">
        <v>0.66875</v>
      </c>
      <c r="I220" s="104" t="s">
        <v>30</v>
      </c>
      <c r="J220" s="18">
        <f t="shared" si="3"/>
        <v>0.2715277777777778</v>
      </c>
      <c r="K220" s="19"/>
    </row>
    <row r="221" spans="1:11" ht="20.25">
      <c r="A221" s="12">
        <v>219</v>
      </c>
      <c r="B221" s="13">
        <v>42696</v>
      </c>
      <c r="C221" s="14">
        <v>0.12638888888888888</v>
      </c>
      <c r="D221" s="15" t="s">
        <v>19</v>
      </c>
      <c r="E221" s="15" t="s">
        <v>19</v>
      </c>
      <c r="F221" s="83"/>
      <c r="G221" s="16">
        <v>42697</v>
      </c>
      <c r="H221" s="17">
        <v>0.0006944444444444445</v>
      </c>
      <c r="I221" s="105" t="s">
        <v>168</v>
      </c>
      <c r="J221" s="18">
        <f t="shared" si="3"/>
        <v>0.12569444444444444</v>
      </c>
      <c r="K221" s="19" t="s">
        <v>241</v>
      </c>
    </row>
    <row r="222" spans="1:11" ht="20.25">
      <c r="A222" s="12">
        <v>220</v>
      </c>
      <c r="B222" s="13">
        <v>42696</v>
      </c>
      <c r="C222" s="14">
        <v>0.14027777777777778</v>
      </c>
      <c r="D222" s="15" t="s">
        <v>65</v>
      </c>
      <c r="E222" s="15" t="s">
        <v>115</v>
      </c>
      <c r="F222" s="83"/>
      <c r="G222" s="16">
        <v>42695</v>
      </c>
      <c r="H222" s="17">
        <v>0.3055555555555555</v>
      </c>
      <c r="I222" s="105" t="s">
        <v>167</v>
      </c>
      <c r="J222" s="18">
        <f t="shared" si="3"/>
        <v>0.16527777777777775</v>
      </c>
      <c r="K222" s="19" t="s">
        <v>241</v>
      </c>
    </row>
    <row r="223" spans="1:11" ht="20.25">
      <c r="A223" s="12">
        <v>221</v>
      </c>
      <c r="B223" s="13">
        <v>42697</v>
      </c>
      <c r="C223" s="14">
        <v>0.4451388888888889</v>
      </c>
      <c r="D223" s="15" t="s">
        <v>52</v>
      </c>
      <c r="E223" s="15" t="s">
        <v>52</v>
      </c>
      <c r="F223" s="83"/>
      <c r="G223" s="16">
        <v>42696</v>
      </c>
      <c r="H223" s="17">
        <v>0.66875</v>
      </c>
      <c r="I223" s="105" t="s">
        <v>166</v>
      </c>
      <c r="J223" s="18">
        <f t="shared" si="3"/>
        <v>0.22361111111111104</v>
      </c>
      <c r="K223" s="19" t="s">
        <v>241</v>
      </c>
    </row>
    <row r="224" spans="1:11" ht="20.25">
      <c r="A224" s="140">
        <v>222</v>
      </c>
      <c r="B224" s="141">
        <v>42698</v>
      </c>
      <c r="C224" s="142">
        <v>0.15416666666666667</v>
      </c>
      <c r="D224" s="143" t="s">
        <v>92</v>
      </c>
      <c r="E224" s="143" t="s">
        <v>124</v>
      </c>
      <c r="F224" s="144">
        <v>7</v>
      </c>
      <c r="G224" s="141">
        <v>42698</v>
      </c>
      <c r="H224" s="145">
        <v>0.779861111111111</v>
      </c>
      <c r="I224" s="146" t="s">
        <v>148</v>
      </c>
      <c r="J224" s="142">
        <f t="shared" si="3"/>
        <v>0.6256944444444443</v>
      </c>
      <c r="K224" s="147" t="s">
        <v>157</v>
      </c>
    </row>
    <row r="225" spans="1:11" ht="20.25">
      <c r="A225" s="140">
        <v>223</v>
      </c>
      <c r="B225" s="141">
        <v>42698</v>
      </c>
      <c r="C225" s="142">
        <v>0.2354166666666667</v>
      </c>
      <c r="D225" s="145" t="s">
        <v>196</v>
      </c>
      <c r="E225" s="143" t="s">
        <v>68</v>
      </c>
      <c r="F225" s="144">
        <v>3.3</v>
      </c>
      <c r="G225" s="141">
        <v>42698</v>
      </c>
      <c r="H225" s="145">
        <v>0.3458333333333334</v>
      </c>
      <c r="I225" s="146" t="s">
        <v>68</v>
      </c>
      <c r="J225" s="142">
        <f t="shared" si="3"/>
        <v>0.11041666666666669</v>
      </c>
      <c r="K225" s="147" t="s">
        <v>157</v>
      </c>
    </row>
    <row r="226" spans="1:11" ht="20.25">
      <c r="A226" s="12">
        <v>224</v>
      </c>
      <c r="B226" s="13">
        <v>42698</v>
      </c>
      <c r="C226" s="14">
        <v>0.27847222222222223</v>
      </c>
      <c r="D226" s="20" t="s">
        <v>21</v>
      </c>
      <c r="E226" s="15" t="s">
        <v>21</v>
      </c>
      <c r="F226" s="83"/>
      <c r="G226" s="16"/>
      <c r="H226" s="17"/>
      <c r="I226" s="105" t="s">
        <v>186</v>
      </c>
      <c r="J226" s="18">
        <f t="shared" si="3"/>
        <v>0.27847222222222223</v>
      </c>
      <c r="K226" s="19"/>
    </row>
    <row r="227" spans="1:11" ht="20.25">
      <c r="A227" s="12">
        <v>225</v>
      </c>
      <c r="B227" s="13">
        <v>42698</v>
      </c>
      <c r="C227" s="14">
        <v>0.3819444444444444</v>
      </c>
      <c r="D227" s="20" t="s">
        <v>203</v>
      </c>
      <c r="E227" s="15" t="s">
        <v>203</v>
      </c>
      <c r="F227" s="83"/>
      <c r="G227" s="16"/>
      <c r="H227" s="17"/>
      <c r="I227" s="105" t="s">
        <v>186</v>
      </c>
      <c r="J227" s="18">
        <f t="shared" si="3"/>
        <v>0.3819444444444444</v>
      </c>
      <c r="K227" s="19"/>
    </row>
    <row r="228" spans="1:11" ht="20.25">
      <c r="A228" s="12">
        <v>226</v>
      </c>
      <c r="B228" s="13">
        <v>42698</v>
      </c>
      <c r="C228" s="14">
        <v>0.5493055555555556</v>
      </c>
      <c r="D228" s="15" t="s">
        <v>187</v>
      </c>
      <c r="E228" s="15" t="s">
        <v>187</v>
      </c>
      <c r="F228" s="83">
        <v>2.7</v>
      </c>
      <c r="G228" s="16">
        <v>42698</v>
      </c>
      <c r="H228" s="17">
        <v>0.7618055555555556</v>
      </c>
      <c r="I228" s="104" t="s">
        <v>187</v>
      </c>
      <c r="J228" s="18">
        <f t="shared" si="3"/>
        <v>0.21250000000000002</v>
      </c>
      <c r="K228" s="19"/>
    </row>
    <row r="229" spans="1:11" ht="20.25">
      <c r="A229" s="12">
        <v>227</v>
      </c>
      <c r="B229" s="13">
        <v>42698</v>
      </c>
      <c r="C229" s="14">
        <v>0.6805555555555555</v>
      </c>
      <c r="D229" s="15" t="s">
        <v>91</v>
      </c>
      <c r="E229" s="15" t="s">
        <v>123</v>
      </c>
      <c r="F229" s="83"/>
      <c r="G229" s="16">
        <v>42697</v>
      </c>
      <c r="H229" s="17">
        <v>0.17777777777777778</v>
      </c>
      <c r="I229" s="105" t="s">
        <v>165</v>
      </c>
      <c r="J229" s="18">
        <f t="shared" si="3"/>
        <v>0.5027777777777777</v>
      </c>
      <c r="K229" s="19" t="s">
        <v>241</v>
      </c>
    </row>
    <row r="230" spans="1:11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125</v>
      </c>
      <c r="F230" s="83"/>
      <c r="G230" s="16">
        <v>42699</v>
      </c>
      <c r="H230" s="17">
        <v>0.325</v>
      </c>
      <c r="I230" s="105" t="s">
        <v>164</v>
      </c>
      <c r="J230" s="18">
        <f t="shared" si="3"/>
        <v>0.51875</v>
      </c>
      <c r="K230" s="19" t="s">
        <v>241</v>
      </c>
    </row>
    <row r="231" spans="1:11" ht="20.25">
      <c r="A231" s="140">
        <v>229</v>
      </c>
      <c r="B231" s="141">
        <v>42698</v>
      </c>
      <c r="C231" s="142">
        <v>0.9222222222222222</v>
      </c>
      <c r="D231" s="145" t="s">
        <v>147</v>
      </c>
      <c r="E231" s="143" t="s">
        <v>147</v>
      </c>
      <c r="F231" s="144">
        <v>7</v>
      </c>
      <c r="G231" s="141">
        <v>42698</v>
      </c>
      <c r="H231" s="145">
        <v>0.779861111111111</v>
      </c>
      <c r="I231" s="146" t="s">
        <v>223</v>
      </c>
      <c r="J231" s="142">
        <f t="shared" si="3"/>
        <v>0.14236111111111116</v>
      </c>
      <c r="K231" s="147" t="s">
        <v>157</v>
      </c>
    </row>
    <row r="232" spans="1:11" ht="20.25">
      <c r="A232" s="140">
        <v>230</v>
      </c>
      <c r="B232" s="141">
        <v>42699</v>
      </c>
      <c r="C232" s="142">
        <v>0.14791666666666667</v>
      </c>
      <c r="D232" s="143" t="s">
        <v>60</v>
      </c>
      <c r="E232" s="143" t="s">
        <v>97</v>
      </c>
      <c r="F232" s="144">
        <v>6.5</v>
      </c>
      <c r="G232" s="141">
        <v>42699</v>
      </c>
      <c r="H232" s="145">
        <v>0.6</v>
      </c>
      <c r="I232" s="146" t="s">
        <v>135</v>
      </c>
      <c r="J232" s="142">
        <f t="shared" si="3"/>
        <v>0.4520833333333333</v>
      </c>
      <c r="K232" s="147"/>
    </row>
    <row r="233" spans="1:11" ht="20.25">
      <c r="A233" s="12">
        <v>231</v>
      </c>
      <c r="B233" s="13">
        <v>42699</v>
      </c>
      <c r="C233" s="14">
        <v>0.6333333333333333</v>
      </c>
      <c r="D233" s="20" t="s">
        <v>173</v>
      </c>
      <c r="E233" s="15" t="s">
        <v>175</v>
      </c>
      <c r="F233" s="83">
        <v>3.8</v>
      </c>
      <c r="G233" s="16">
        <v>42698</v>
      </c>
      <c r="H233" s="17">
        <v>0.7965277777777778</v>
      </c>
      <c r="I233" s="104" t="s">
        <v>205</v>
      </c>
      <c r="J233" s="18">
        <f t="shared" si="3"/>
        <v>0.16319444444444453</v>
      </c>
      <c r="K233" s="19"/>
    </row>
    <row r="234" spans="1:11" ht="20.25">
      <c r="A234" s="12">
        <v>232</v>
      </c>
      <c r="B234" s="13">
        <v>42700</v>
      </c>
      <c r="C234" s="14">
        <v>0.3888888888888889</v>
      </c>
      <c r="D234" s="15" t="s">
        <v>2</v>
      </c>
      <c r="E234" s="15" t="s">
        <v>126</v>
      </c>
      <c r="F234" s="83">
        <v>4.6</v>
      </c>
      <c r="G234" s="16">
        <v>42700</v>
      </c>
      <c r="H234" s="17">
        <v>0.2041666666666667</v>
      </c>
      <c r="I234" s="104" t="s">
        <v>125</v>
      </c>
      <c r="J234" s="18">
        <f t="shared" si="3"/>
        <v>0.1847222222222222</v>
      </c>
      <c r="K234" s="19"/>
    </row>
    <row r="235" spans="1:11" ht="20.25">
      <c r="A235" s="140">
        <v>233</v>
      </c>
      <c r="B235" s="141">
        <v>42700</v>
      </c>
      <c r="C235" s="142">
        <v>0.5506944444444445</v>
      </c>
      <c r="D235" s="145" t="s">
        <v>191</v>
      </c>
      <c r="E235" s="143" t="s">
        <v>191</v>
      </c>
      <c r="F235" s="144">
        <v>5.1</v>
      </c>
      <c r="G235" s="141">
        <v>42700</v>
      </c>
      <c r="H235" s="145">
        <v>0.3909722222222222</v>
      </c>
      <c r="I235" s="146" t="s">
        <v>215</v>
      </c>
      <c r="J235" s="142">
        <f t="shared" si="3"/>
        <v>0.15972222222222227</v>
      </c>
      <c r="K235" s="147"/>
    </row>
    <row r="236" spans="1:11" ht="20.25">
      <c r="A236" s="12">
        <v>234</v>
      </c>
      <c r="B236" s="13">
        <v>42700</v>
      </c>
      <c r="C236" s="14">
        <v>0.8395833333333332</v>
      </c>
      <c r="D236" s="15" t="s">
        <v>90</v>
      </c>
      <c r="E236" s="15" t="s">
        <v>118</v>
      </c>
      <c r="F236" s="83">
        <v>4.1</v>
      </c>
      <c r="G236" s="16">
        <v>42700</v>
      </c>
      <c r="H236" s="17">
        <v>0.22430555555555556</v>
      </c>
      <c r="I236" s="104" t="s">
        <v>151</v>
      </c>
      <c r="J236" s="18">
        <f t="shared" si="3"/>
        <v>0.6152777777777777</v>
      </c>
      <c r="K236" s="19"/>
    </row>
    <row r="237" spans="1:11" ht="20.25">
      <c r="A237" s="140">
        <v>235</v>
      </c>
      <c r="B237" s="141">
        <v>42700</v>
      </c>
      <c r="C237" s="142">
        <v>0.9409722222222222</v>
      </c>
      <c r="D237" s="145" t="s">
        <v>183</v>
      </c>
      <c r="E237" s="143" t="s">
        <v>185</v>
      </c>
      <c r="F237" s="144">
        <v>4.3</v>
      </c>
      <c r="G237" s="141">
        <v>42700</v>
      </c>
      <c r="H237" s="145">
        <v>0.8631944444444444</v>
      </c>
      <c r="I237" s="146" t="s">
        <v>212</v>
      </c>
      <c r="J237" s="142">
        <f t="shared" si="3"/>
        <v>0.07777777777777783</v>
      </c>
      <c r="K237" s="147" t="s">
        <v>157</v>
      </c>
    </row>
    <row r="238" spans="1:11" ht="20.25">
      <c r="A238" s="12">
        <v>236</v>
      </c>
      <c r="B238" s="13">
        <v>42701</v>
      </c>
      <c r="C238" s="14">
        <v>0.05069444444444445</v>
      </c>
      <c r="D238" s="20" t="s">
        <v>180</v>
      </c>
      <c r="E238" s="15" t="s">
        <v>182</v>
      </c>
      <c r="F238" s="83">
        <v>3.3</v>
      </c>
      <c r="G238" s="16">
        <v>42701</v>
      </c>
      <c r="H238" s="17">
        <v>0.5520833333333334</v>
      </c>
      <c r="I238" s="104" t="s">
        <v>208</v>
      </c>
      <c r="J238" s="18">
        <f t="shared" si="3"/>
        <v>0.5013888888888889</v>
      </c>
      <c r="K238" s="19"/>
    </row>
    <row r="239" spans="1:11" ht="20.25">
      <c r="A239" s="12">
        <v>237</v>
      </c>
      <c r="B239" s="13">
        <v>42701</v>
      </c>
      <c r="C239" s="14">
        <v>0.5055555555555555</v>
      </c>
      <c r="D239" s="15" t="s">
        <v>91</v>
      </c>
      <c r="E239" s="15" t="s">
        <v>122</v>
      </c>
      <c r="F239" s="83">
        <v>4.7</v>
      </c>
      <c r="G239" s="16">
        <v>42701</v>
      </c>
      <c r="H239" s="17">
        <v>0.7034722222222222</v>
      </c>
      <c r="I239" s="104" t="s">
        <v>152</v>
      </c>
      <c r="J239" s="18">
        <f t="shared" si="3"/>
        <v>0.19791666666666663</v>
      </c>
      <c r="K239" s="19"/>
    </row>
    <row r="240" spans="1:11" ht="20.25">
      <c r="A240" s="12">
        <v>238</v>
      </c>
      <c r="B240" s="13">
        <v>42701</v>
      </c>
      <c r="C240" s="14">
        <v>0.7458333333333332</v>
      </c>
      <c r="D240" s="20" t="s">
        <v>194</v>
      </c>
      <c r="E240" s="15" t="s">
        <v>194</v>
      </c>
      <c r="F240" s="83">
        <v>4.1</v>
      </c>
      <c r="G240" s="16">
        <v>42700</v>
      </c>
      <c r="H240" s="17">
        <v>0.8263888888888888</v>
      </c>
      <c r="I240" s="104" t="s">
        <v>224</v>
      </c>
      <c r="J240" s="18">
        <f t="shared" si="3"/>
        <v>0.0805555555555556</v>
      </c>
      <c r="K240" s="19"/>
    </row>
    <row r="241" spans="1:11" ht="20.25">
      <c r="A241" s="12">
        <v>239</v>
      </c>
      <c r="B241" s="13">
        <v>42701</v>
      </c>
      <c r="C241" s="14">
        <v>0.8930555555555556</v>
      </c>
      <c r="D241" s="20" t="s">
        <v>203</v>
      </c>
      <c r="E241" s="15" t="s">
        <v>203</v>
      </c>
      <c r="F241" s="83">
        <v>5.1</v>
      </c>
      <c r="G241" s="16">
        <v>42701</v>
      </c>
      <c r="H241" s="17">
        <v>0.2576388888888889</v>
      </c>
      <c r="I241" s="104" t="s">
        <v>52</v>
      </c>
      <c r="J241" s="18">
        <f t="shared" si="3"/>
        <v>0.6354166666666667</v>
      </c>
      <c r="K241" s="19"/>
    </row>
    <row r="242" spans="1:11" ht="20.25">
      <c r="A242" s="12">
        <v>240</v>
      </c>
      <c r="B242" s="13">
        <v>42702</v>
      </c>
      <c r="C242" s="14">
        <v>0.9618055555555555</v>
      </c>
      <c r="D242" s="20" t="s">
        <v>180</v>
      </c>
      <c r="E242" s="15" t="s">
        <v>181</v>
      </c>
      <c r="F242" s="83">
        <v>3.3</v>
      </c>
      <c r="G242" s="16">
        <v>42701</v>
      </c>
      <c r="H242" s="17">
        <v>0.5520833333333334</v>
      </c>
      <c r="I242" s="104" t="s">
        <v>209</v>
      </c>
      <c r="J242" s="18">
        <f t="shared" si="3"/>
        <v>0.4097222222222221</v>
      </c>
      <c r="K242" s="19"/>
    </row>
    <row r="243" spans="1:11" ht="20.25">
      <c r="A243" s="12">
        <v>241</v>
      </c>
      <c r="B243" s="13">
        <v>42703</v>
      </c>
      <c r="C243" s="14">
        <v>0.3833333333333333</v>
      </c>
      <c r="D243" s="20" t="s">
        <v>190</v>
      </c>
      <c r="E243" s="15" t="s">
        <v>190</v>
      </c>
      <c r="F243" s="83">
        <v>4.5</v>
      </c>
      <c r="G243" s="16">
        <v>42703</v>
      </c>
      <c r="H243" s="17">
        <v>0.5673611111111111</v>
      </c>
      <c r="I243" s="104" t="s">
        <v>190</v>
      </c>
      <c r="J243" s="18">
        <f t="shared" si="3"/>
        <v>0.1840277777777778</v>
      </c>
      <c r="K243" s="19"/>
    </row>
    <row r="244" spans="1:11" ht="20.25">
      <c r="A244" s="12">
        <v>242</v>
      </c>
      <c r="B244" s="13">
        <v>42703</v>
      </c>
      <c r="C244" s="14">
        <v>0.44305555555555554</v>
      </c>
      <c r="D244" s="15" t="s">
        <v>89</v>
      </c>
      <c r="E244" s="15" t="s">
        <v>89</v>
      </c>
      <c r="F244" s="83">
        <v>4.4</v>
      </c>
      <c r="G244" s="16">
        <v>42703</v>
      </c>
      <c r="H244" s="17">
        <v>0.8395833333333332</v>
      </c>
      <c r="I244" s="104" t="s">
        <v>89</v>
      </c>
      <c r="J244" s="18">
        <f t="shared" si="3"/>
        <v>0.3965277777777777</v>
      </c>
      <c r="K244" s="19"/>
    </row>
    <row r="245" spans="1:11" ht="20.25">
      <c r="A245" s="12">
        <v>243</v>
      </c>
      <c r="B245" s="13">
        <v>42703</v>
      </c>
      <c r="C245" s="14">
        <v>0.4902777777777778</v>
      </c>
      <c r="D245" s="15" t="s">
        <v>90</v>
      </c>
      <c r="E245" s="15" t="s">
        <v>118</v>
      </c>
      <c r="F245" s="83">
        <v>4.1</v>
      </c>
      <c r="G245" s="16">
        <v>42703</v>
      </c>
      <c r="H245" s="17">
        <v>0.2972222222222222</v>
      </c>
      <c r="I245" s="104" t="s">
        <v>156</v>
      </c>
      <c r="J245" s="18">
        <f t="shared" si="3"/>
        <v>0.1930555555555556</v>
      </c>
      <c r="K245" s="19"/>
    </row>
    <row r="246" spans="1:11" ht="20.25">
      <c r="A246" s="12">
        <v>244</v>
      </c>
      <c r="B246" s="13">
        <v>42703</v>
      </c>
      <c r="C246" s="14">
        <v>0.80625</v>
      </c>
      <c r="D246" s="20" t="s">
        <v>44</v>
      </c>
      <c r="E246" s="15" t="s">
        <v>188</v>
      </c>
      <c r="F246" s="83">
        <v>4.3</v>
      </c>
      <c r="G246" s="16">
        <v>42702</v>
      </c>
      <c r="H246" s="17">
        <v>0.9993055555555556</v>
      </c>
      <c r="I246" s="104" t="s">
        <v>189</v>
      </c>
      <c r="J246" s="18">
        <f t="shared" si="3"/>
        <v>0.19305555555555554</v>
      </c>
      <c r="K246" s="19"/>
    </row>
    <row r="247" spans="1:11" ht="20.25">
      <c r="A247" s="12">
        <v>245</v>
      </c>
      <c r="B247" s="13">
        <v>42704</v>
      </c>
      <c r="C247" s="14">
        <v>0.12222222222222223</v>
      </c>
      <c r="D247" s="20" t="s">
        <v>147</v>
      </c>
      <c r="E247" s="15" t="s">
        <v>147</v>
      </c>
      <c r="F247" s="83">
        <v>5.3</v>
      </c>
      <c r="G247" s="16">
        <v>42705</v>
      </c>
      <c r="H247" s="17">
        <v>0.017361111111111112</v>
      </c>
      <c r="I247" s="104" t="s">
        <v>124</v>
      </c>
      <c r="J247" s="18">
        <f t="shared" si="3"/>
        <v>0.10486111111111113</v>
      </c>
      <c r="K247" s="19"/>
    </row>
    <row r="248" spans="1:11" ht="20.25">
      <c r="A248" s="140">
        <v>246</v>
      </c>
      <c r="B248" s="141">
        <v>42704</v>
      </c>
      <c r="C248" s="142">
        <v>0.13194444444444445</v>
      </c>
      <c r="D248" s="145" t="s">
        <v>198</v>
      </c>
      <c r="E248" s="143" t="s">
        <v>200</v>
      </c>
      <c r="F248" s="144">
        <v>3.3</v>
      </c>
      <c r="G248" s="141">
        <v>42704</v>
      </c>
      <c r="H248" s="145">
        <v>0.07222222222222223</v>
      </c>
      <c r="I248" s="146" t="s">
        <v>200</v>
      </c>
      <c r="J248" s="142">
        <f t="shared" si="3"/>
        <v>0.05972222222222222</v>
      </c>
      <c r="K248" s="147" t="s">
        <v>157</v>
      </c>
    </row>
    <row r="249" spans="1:11" ht="20.25">
      <c r="A249" s="140">
        <v>247</v>
      </c>
      <c r="B249" s="141">
        <v>42705</v>
      </c>
      <c r="C249" s="142">
        <v>0.2111111111111111</v>
      </c>
      <c r="D249" s="15" t="s">
        <v>90</v>
      </c>
      <c r="E249" s="15" t="s">
        <v>118</v>
      </c>
      <c r="F249" s="144">
        <v>6.2</v>
      </c>
      <c r="G249" s="141">
        <v>42705</v>
      </c>
      <c r="H249" s="145">
        <v>0.9444444444444445</v>
      </c>
      <c r="I249" s="146" t="s">
        <v>119</v>
      </c>
      <c r="J249" s="142">
        <f t="shared" si="3"/>
        <v>0.7333333333333334</v>
      </c>
      <c r="K249" s="147"/>
    </row>
    <row r="250" spans="1:11" ht="20.25">
      <c r="A250" s="140">
        <v>248</v>
      </c>
      <c r="B250" s="141">
        <v>42705</v>
      </c>
      <c r="C250" s="142">
        <v>0.3076388888888889</v>
      </c>
      <c r="D250" s="143" t="s">
        <v>38</v>
      </c>
      <c r="E250" s="143" t="s">
        <v>101</v>
      </c>
      <c r="F250" s="144">
        <v>5</v>
      </c>
      <c r="G250" s="141">
        <v>42705</v>
      </c>
      <c r="H250" s="145">
        <v>0.38958333333333334</v>
      </c>
      <c r="I250" s="146" t="s">
        <v>103</v>
      </c>
      <c r="J250" s="142">
        <f t="shared" si="3"/>
        <v>0.08194444444444443</v>
      </c>
      <c r="K250" s="147" t="s">
        <v>157</v>
      </c>
    </row>
    <row r="251" spans="1:11" ht="20.25">
      <c r="A251" s="12">
        <v>249</v>
      </c>
      <c r="B251" s="13">
        <v>42705</v>
      </c>
      <c r="C251" s="14">
        <v>0.49583333333333335</v>
      </c>
      <c r="D251" s="15" t="s">
        <v>54</v>
      </c>
      <c r="E251" s="15" t="s">
        <v>10</v>
      </c>
      <c r="F251" s="83">
        <v>4.5</v>
      </c>
      <c r="G251" s="16">
        <v>42705</v>
      </c>
      <c r="H251" s="17">
        <v>0.28194444444444444</v>
      </c>
      <c r="I251" s="104" t="s">
        <v>10</v>
      </c>
      <c r="J251" s="18">
        <f t="shared" si="3"/>
        <v>0.2138888888888889</v>
      </c>
      <c r="K251" s="19"/>
    </row>
    <row r="252" spans="1:11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111</v>
      </c>
      <c r="F252" s="83">
        <v>4.3</v>
      </c>
      <c r="G252" s="16">
        <v>42705</v>
      </c>
      <c r="H252" s="17">
        <v>0.29305555555555557</v>
      </c>
      <c r="I252" s="104" t="s">
        <v>143</v>
      </c>
      <c r="J252" s="18">
        <f t="shared" si="3"/>
        <v>0.6090277777777777</v>
      </c>
      <c r="K252" s="19"/>
    </row>
    <row r="253" spans="1:11" ht="20.25">
      <c r="A253" s="12">
        <v>251</v>
      </c>
      <c r="B253" s="13">
        <v>42706</v>
      </c>
      <c r="C253" s="14">
        <v>0.002777777777777778</v>
      </c>
      <c r="D253" s="20" t="s">
        <v>44</v>
      </c>
      <c r="E253" s="15" t="s">
        <v>189</v>
      </c>
      <c r="F253" s="83">
        <v>4</v>
      </c>
      <c r="G253" s="16">
        <v>42708</v>
      </c>
      <c r="H253" s="17">
        <v>0.3902777777777778</v>
      </c>
      <c r="I253" s="104" t="s">
        <v>44</v>
      </c>
      <c r="J253" s="18">
        <f t="shared" si="3"/>
        <v>0.3875</v>
      </c>
      <c r="K253" s="19"/>
    </row>
    <row r="254" spans="1:11" ht="20.25">
      <c r="A254" s="12">
        <v>252</v>
      </c>
      <c r="B254" s="13">
        <v>42706</v>
      </c>
      <c r="C254" s="14">
        <v>0.4895833333333333</v>
      </c>
      <c r="D254" s="20" t="s">
        <v>173</v>
      </c>
      <c r="E254" s="15" t="s">
        <v>175</v>
      </c>
      <c r="F254" s="83">
        <v>3.8</v>
      </c>
      <c r="G254" s="16">
        <v>42712</v>
      </c>
      <c r="H254" s="17">
        <v>0.7125</v>
      </c>
      <c r="I254" s="104" t="s">
        <v>205</v>
      </c>
      <c r="J254" s="18">
        <f t="shared" si="3"/>
        <v>0.2229166666666667</v>
      </c>
      <c r="K254" s="19"/>
    </row>
    <row r="255" spans="1:11" ht="20.25">
      <c r="A255" s="120">
        <v>253</v>
      </c>
      <c r="B255" s="115">
        <v>42706</v>
      </c>
      <c r="C255" s="118">
        <v>0.6291666666666667</v>
      </c>
      <c r="D255" s="116" t="s">
        <v>198</v>
      </c>
      <c r="E255" s="121" t="s">
        <v>201</v>
      </c>
      <c r="F255" s="114">
        <v>3.5</v>
      </c>
      <c r="G255" s="115">
        <v>42706</v>
      </c>
      <c r="H255" s="116">
        <v>0.6604166666666667</v>
      </c>
      <c r="I255" s="117" t="s">
        <v>220</v>
      </c>
      <c r="J255" s="118">
        <f t="shared" si="3"/>
        <v>0.03125</v>
      </c>
      <c r="K255" s="119" t="s">
        <v>157</v>
      </c>
    </row>
    <row r="256" spans="1:11" ht="20.25">
      <c r="A256" s="12">
        <v>254</v>
      </c>
      <c r="B256" s="22">
        <v>42706</v>
      </c>
      <c r="C256" s="23">
        <v>0.6875</v>
      </c>
      <c r="D256" s="24" t="s">
        <v>17</v>
      </c>
      <c r="E256" s="24" t="s">
        <v>18</v>
      </c>
      <c r="F256" s="85"/>
      <c r="G256" s="25">
        <v>42707</v>
      </c>
      <c r="H256" s="26">
        <v>0.95</v>
      </c>
      <c r="I256" s="106" t="s">
        <v>163</v>
      </c>
      <c r="J256" s="18">
        <f t="shared" si="3"/>
        <v>0.26249999999999996</v>
      </c>
      <c r="K256" s="19" t="s">
        <v>241</v>
      </c>
    </row>
    <row r="257" spans="1:11" ht="20.25">
      <c r="A257" s="140">
        <v>255</v>
      </c>
      <c r="B257" s="141">
        <v>42707</v>
      </c>
      <c r="C257" s="142">
        <v>0.22013888888888888</v>
      </c>
      <c r="D257" s="143" t="s">
        <v>65</v>
      </c>
      <c r="E257" s="143" t="s">
        <v>115</v>
      </c>
      <c r="F257" s="144">
        <v>3</v>
      </c>
      <c r="G257" s="141">
        <v>42707</v>
      </c>
      <c r="H257" s="145">
        <v>0.26458333333333334</v>
      </c>
      <c r="I257" s="146" t="s">
        <v>155</v>
      </c>
      <c r="J257" s="142">
        <f t="shared" si="3"/>
        <v>0.04444444444444445</v>
      </c>
      <c r="K257" s="147" t="s">
        <v>157</v>
      </c>
    </row>
    <row r="258" spans="1:11" ht="20.25">
      <c r="A258" s="12">
        <v>256</v>
      </c>
      <c r="B258" s="13">
        <v>42707</v>
      </c>
      <c r="C258" s="14">
        <v>0.2708333333333333</v>
      </c>
      <c r="D258" s="20" t="s">
        <v>193</v>
      </c>
      <c r="E258" s="15" t="s">
        <v>193</v>
      </c>
      <c r="F258" s="83">
        <v>5.4</v>
      </c>
      <c r="G258" s="16">
        <v>42707</v>
      </c>
      <c r="H258" s="17">
        <v>0.5909722222222222</v>
      </c>
      <c r="I258" s="104" t="s">
        <v>218</v>
      </c>
      <c r="J258" s="18">
        <f t="shared" si="3"/>
        <v>0.3201388888888889</v>
      </c>
      <c r="K258" s="19"/>
    </row>
    <row r="259" spans="1:11" ht="20.25">
      <c r="A259" s="12">
        <v>257</v>
      </c>
      <c r="B259" s="13">
        <v>42707</v>
      </c>
      <c r="C259" s="14">
        <v>0.3444444444444445</v>
      </c>
      <c r="D259" s="15" t="s">
        <v>91</v>
      </c>
      <c r="E259" s="15" t="s">
        <v>122</v>
      </c>
      <c r="F259" s="83">
        <v>3.5</v>
      </c>
      <c r="G259" s="16">
        <v>42707</v>
      </c>
      <c r="H259" s="17">
        <v>0.7020833333333334</v>
      </c>
      <c r="I259" s="104" t="s">
        <v>153</v>
      </c>
      <c r="J259" s="18">
        <f aca="true" t="shared" si="4" ref="J259:J293">ABS(C259-H259)</f>
        <v>0.3576388888888889</v>
      </c>
      <c r="K259" s="19"/>
    </row>
    <row r="260" spans="1:11" ht="20.25">
      <c r="A260" s="12">
        <v>258</v>
      </c>
      <c r="B260" s="13">
        <v>42707</v>
      </c>
      <c r="C260" s="14">
        <v>0.37083333333333335</v>
      </c>
      <c r="D260" s="20" t="s">
        <v>197</v>
      </c>
      <c r="E260" s="15" t="s">
        <v>197</v>
      </c>
      <c r="F260" s="83">
        <v>3.8</v>
      </c>
      <c r="G260" s="16">
        <v>42707</v>
      </c>
      <c r="H260" s="17">
        <v>0.1125</v>
      </c>
      <c r="I260" s="104" t="s">
        <v>222</v>
      </c>
      <c r="J260" s="18">
        <f t="shared" si="4"/>
        <v>0.25833333333333336</v>
      </c>
      <c r="K260" s="19"/>
    </row>
    <row r="261" spans="1:11" ht="20.25">
      <c r="A261" s="12">
        <v>259</v>
      </c>
      <c r="B261" s="13">
        <v>42707</v>
      </c>
      <c r="C261" s="14">
        <v>0.5493055555555556</v>
      </c>
      <c r="D261" s="20" t="s">
        <v>183</v>
      </c>
      <c r="E261" s="15" t="s">
        <v>183</v>
      </c>
      <c r="F261" s="83">
        <v>3.6</v>
      </c>
      <c r="G261" s="16">
        <v>42708</v>
      </c>
      <c r="H261" s="17">
        <v>0.17152777777777775</v>
      </c>
      <c r="I261" s="104" t="s">
        <v>213</v>
      </c>
      <c r="J261" s="18">
        <f t="shared" si="4"/>
        <v>0.3777777777777779</v>
      </c>
      <c r="K261" s="19"/>
    </row>
    <row r="262" spans="1:11" ht="20.25">
      <c r="A262" s="140">
        <v>260</v>
      </c>
      <c r="B262" s="141">
        <v>42707</v>
      </c>
      <c r="C262" s="142">
        <v>0.8902777777777778</v>
      </c>
      <c r="D262" s="145" t="s">
        <v>198</v>
      </c>
      <c r="E262" s="143" t="s">
        <v>199</v>
      </c>
      <c r="F262" s="144">
        <v>3.5</v>
      </c>
      <c r="G262" s="141">
        <v>42707</v>
      </c>
      <c r="H262" s="145">
        <v>0.9284722222222223</v>
      </c>
      <c r="I262" s="146" t="s">
        <v>219</v>
      </c>
      <c r="J262" s="142">
        <f t="shared" si="4"/>
        <v>0.03819444444444442</v>
      </c>
      <c r="K262" s="147" t="s">
        <v>157</v>
      </c>
    </row>
    <row r="263" spans="1:11" ht="20.25">
      <c r="A263" s="12">
        <v>261</v>
      </c>
      <c r="B263" s="13">
        <v>42707</v>
      </c>
      <c r="C263" s="14">
        <v>0.9201388888888888</v>
      </c>
      <c r="D263" s="15" t="s">
        <v>93</v>
      </c>
      <c r="E263" s="15" t="s">
        <v>127</v>
      </c>
      <c r="F263" s="83"/>
      <c r="G263" s="16">
        <v>42708</v>
      </c>
      <c r="H263" s="17">
        <v>0.8986111111111111</v>
      </c>
      <c r="I263" s="105" t="s">
        <v>162</v>
      </c>
      <c r="J263" s="18">
        <f t="shared" si="4"/>
        <v>0.0215277777777777</v>
      </c>
      <c r="K263" s="19" t="s">
        <v>241</v>
      </c>
    </row>
    <row r="264" spans="1:11" ht="20.25">
      <c r="A264" s="12">
        <v>262</v>
      </c>
      <c r="B264" s="13">
        <v>42708</v>
      </c>
      <c r="C264" s="14">
        <v>0.06944444444444443</v>
      </c>
      <c r="D264" s="20" t="s">
        <v>52</v>
      </c>
      <c r="E264" s="15" t="s">
        <v>202</v>
      </c>
      <c r="F264" s="83">
        <v>4.8</v>
      </c>
      <c r="G264" s="16">
        <v>42708</v>
      </c>
      <c r="H264" s="17">
        <v>0.5930555555555556</v>
      </c>
      <c r="I264" s="104" t="s">
        <v>52</v>
      </c>
      <c r="J264" s="18">
        <f t="shared" si="4"/>
        <v>0.5236111111111111</v>
      </c>
      <c r="K264" s="19"/>
    </row>
    <row r="265" spans="1:11" ht="20.25">
      <c r="A265" s="140">
        <v>263</v>
      </c>
      <c r="B265" s="175">
        <v>42708</v>
      </c>
      <c r="C265" s="176">
        <v>0.07569444444444444</v>
      </c>
      <c r="D265" s="177" t="s">
        <v>22</v>
      </c>
      <c r="E265" s="177" t="s">
        <v>23</v>
      </c>
      <c r="F265" s="178">
        <v>5</v>
      </c>
      <c r="G265" s="175">
        <v>42708</v>
      </c>
      <c r="H265" s="176">
        <v>0.1951388888888889</v>
      </c>
      <c r="I265" s="179" t="s">
        <v>87</v>
      </c>
      <c r="J265" s="142">
        <f t="shared" si="4"/>
        <v>0.11944444444444445</v>
      </c>
      <c r="K265" s="147" t="s">
        <v>157</v>
      </c>
    </row>
    <row r="266" spans="1:11" ht="20.25">
      <c r="A266" s="12">
        <v>264</v>
      </c>
      <c r="B266" s="22">
        <v>42708</v>
      </c>
      <c r="C266" s="23">
        <v>0.20902777777777778</v>
      </c>
      <c r="D266" s="24" t="s">
        <v>21</v>
      </c>
      <c r="E266" s="24" t="s">
        <v>21</v>
      </c>
      <c r="F266" s="85"/>
      <c r="G266" s="25">
        <v>42707</v>
      </c>
      <c r="H266" s="26">
        <v>0.041666666666666664</v>
      </c>
      <c r="I266" s="106" t="s">
        <v>160</v>
      </c>
      <c r="J266" s="18">
        <f t="shared" si="4"/>
        <v>0.16736111111111113</v>
      </c>
      <c r="K266" s="19" t="s">
        <v>241</v>
      </c>
    </row>
    <row r="267" spans="1:11" ht="20.25">
      <c r="A267" s="12">
        <v>265</v>
      </c>
      <c r="B267" s="13">
        <v>42708</v>
      </c>
      <c r="C267" s="14">
        <v>0.20972222222222223</v>
      </c>
      <c r="D267" s="20" t="s">
        <v>21</v>
      </c>
      <c r="E267" s="15" t="s">
        <v>21</v>
      </c>
      <c r="F267" s="83"/>
      <c r="G267" s="16"/>
      <c r="H267" s="17"/>
      <c r="I267" s="105" t="s">
        <v>186</v>
      </c>
      <c r="J267" s="18">
        <f t="shared" si="4"/>
        <v>0.20972222222222223</v>
      </c>
      <c r="K267" s="19"/>
    </row>
    <row r="268" spans="1:11" ht="20.25">
      <c r="A268" s="12">
        <v>266</v>
      </c>
      <c r="B268" s="22">
        <v>42708</v>
      </c>
      <c r="C268" s="23">
        <v>0.25</v>
      </c>
      <c r="D268" s="24" t="s">
        <v>19</v>
      </c>
      <c r="E268" s="24" t="s">
        <v>20</v>
      </c>
      <c r="F268" s="85"/>
      <c r="G268" s="25">
        <v>42707</v>
      </c>
      <c r="H268" s="26">
        <v>0.5819444444444445</v>
      </c>
      <c r="I268" s="106" t="s">
        <v>161</v>
      </c>
      <c r="J268" s="18">
        <f t="shared" si="4"/>
        <v>0.3319444444444445</v>
      </c>
      <c r="K268" s="19" t="s">
        <v>241</v>
      </c>
    </row>
    <row r="269" spans="1:11" ht="20.25">
      <c r="A269" s="140">
        <v>267</v>
      </c>
      <c r="B269" s="141">
        <v>42708</v>
      </c>
      <c r="C269" s="142">
        <v>0.38125</v>
      </c>
      <c r="D269" s="143" t="s">
        <v>90</v>
      </c>
      <c r="E269" s="143" t="s">
        <v>119</v>
      </c>
      <c r="F269" s="144">
        <v>4.4</v>
      </c>
      <c r="G269" s="141">
        <v>42708</v>
      </c>
      <c r="H269" s="145">
        <v>0.4388888888888889</v>
      </c>
      <c r="I269" s="146" t="s">
        <v>119</v>
      </c>
      <c r="J269" s="142">
        <f t="shared" si="4"/>
        <v>0.057638888888888906</v>
      </c>
      <c r="K269" s="147" t="s">
        <v>157</v>
      </c>
    </row>
    <row r="270" spans="1:11" ht="20.25">
      <c r="A270" s="12">
        <v>268</v>
      </c>
      <c r="B270" s="13">
        <v>42708</v>
      </c>
      <c r="C270" s="14">
        <v>0.6131944444444445</v>
      </c>
      <c r="D270" s="20" t="s">
        <v>194</v>
      </c>
      <c r="E270" s="15" t="s">
        <v>194</v>
      </c>
      <c r="F270" s="83"/>
      <c r="G270" s="16"/>
      <c r="H270" s="17"/>
      <c r="I270" s="105" t="s">
        <v>186</v>
      </c>
      <c r="J270" s="18">
        <f t="shared" si="4"/>
        <v>0.6131944444444445</v>
      </c>
      <c r="K270" s="19"/>
    </row>
    <row r="271" spans="1:11" ht="20.25">
      <c r="A271" s="120">
        <v>269</v>
      </c>
      <c r="B271" s="115">
        <v>42708</v>
      </c>
      <c r="C271" s="118">
        <v>0.6159722222222223</v>
      </c>
      <c r="D271" s="116" t="s">
        <v>193</v>
      </c>
      <c r="E271" s="121" t="s">
        <v>193</v>
      </c>
      <c r="F271" s="114">
        <v>4.8</v>
      </c>
      <c r="G271" s="115">
        <v>42708</v>
      </c>
      <c r="H271" s="116">
        <v>0.5930555555555556</v>
      </c>
      <c r="I271" s="117" t="s">
        <v>52</v>
      </c>
      <c r="J271" s="118">
        <f t="shared" si="4"/>
        <v>0.022916666666666696</v>
      </c>
      <c r="K271" s="119" t="s">
        <v>157</v>
      </c>
    </row>
    <row r="272" spans="1:11" ht="20.25">
      <c r="A272" s="12">
        <v>270</v>
      </c>
      <c r="B272" s="13">
        <v>42708</v>
      </c>
      <c r="C272" s="14">
        <v>0.7013888888888888</v>
      </c>
      <c r="D272" s="20" t="s">
        <v>191</v>
      </c>
      <c r="E272" s="15" t="s">
        <v>191</v>
      </c>
      <c r="F272" s="83">
        <v>3.9</v>
      </c>
      <c r="G272" s="16">
        <v>42707</v>
      </c>
      <c r="H272" s="17">
        <v>0.6326388888888889</v>
      </c>
      <c r="I272" s="104" t="s">
        <v>191</v>
      </c>
      <c r="J272" s="18">
        <f t="shared" si="4"/>
        <v>0.06874999999999998</v>
      </c>
      <c r="K272" s="19"/>
    </row>
    <row r="273" spans="1:11" ht="20.25">
      <c r="A273" s="140">
        <v>271</v>
      </c>
      <c r="B273" s="141">
        <v>42708</v>
      </c>
      <c r="C273" s="142">
        <v>0.8604166666666666</v>
      </c>
      <c r="D273" s="143" t="s">
        <v>90</v>
      </c>
      <c r="E273" s="143" t="s">
        <v>118</v>
      </c>
      <c r="F273" s="144">
        <v>4.4</v>
      </c>
      <c r="G273" s="141">
        <v>42708</v>
      </c>
      <c r="H273" s="145">
        <v>0.80625</v>
      </c>
      <c r="I273" s="146" t="s">
        <v>119</v>
      </c>
      <c r="J273" s="142">
        <f t="shared" si="4"/>
        <v>0.054166666666666585</v>
      </c>
      <c r="K273" s="147" t="s">
        <v>157</v>
      </c>
    </row>
    <row r="274" spans="1:11" ht="20.25">
      <c r="A274" s="140">
        <v>272</v>
      </c>
      <c r="B274" s="141">
        <v>42709</v>
      </c>
      <c r="C274" s="142">
        <v>0.13541666666666666</v>
      </c>
      <c r="D274" s="145" t="s">
        <v>177</v>
      </c>
      <c r="E274" s="143" t="s">
        <v>178</v>
      </c>
      <c r="F274" s="144">
        <v>6.3</v>
      </c>
      <c r="G274" s="141">
        <v>42709</v>
      </c>
      <c r="H274" s="145">
        <v>0.05069444444444445</v>
      </c>
      <c r="I274" s="146" t="s">
        <v>207</v>
      </c>
      <c r="J274" s="142">
        <f t="shared" si="4"/>
        <v>0.0847222222222222</v>
      </c>
      <c r="K274" s="147" t="s">
        <v>157</v>
      </c>
    </row>
    <row r="275" spans="1:11" ht="20.25">
      <c r="A275" s="12">
        <v>273</v>
      </c>
      <c r="B275" s="22">
        <v>42709</v>
      </c>
      <c r="C275" s="23">
        <v>0.16666666666666666</v>
      </c>
      <c r="D275" s="24" t="s">
        <v>19</v>
      </c>
      <c r="E275" s="24" t="s">
        <v>28</v>
      </c>
      <c r="F275" s="85"/>
      <c r="G275" s="25"/>
      <c r="H275" s="26"/>
      <c r="I275" s="105" t="s">
        <v>186</v>
      </c>
      <c r="J275" s="18">
        <f t="shared" si="4"/>
        <v>0.16666666666666666</v>
      </c>
      <c r="K275" s="19"/>
    </row>
    <row r="276" spans="1:11" ht="20.25">
      <c r="A276" s="12">
        <v>274</v>
      </c>
      <c r="B276" s="13">
        <v>42709</v>
      </c>
      <c r="C276" s="14">
        <v>0.3347222222222222</v>
      </c>
      <c r="D276" s="15" t="s">
        <v>19</v>
      </c>
      <c r="E276" s="15" t="s">
        <v>19</v>
      </c>
      <c r="F276" s="83"/>
      <c r="G276" s="16"/>
      <c r="H276" s="17"/>
      <c r="I276" s="105" t="s">
        <v>186</v>
      </c>
      <c r="J276" s="18">
        <f t="shared" si="4"/>
        <v>0.3347222222222222</v>
      </c>
      <c r="K276" s="19"/>
    </row>
    <row r="277" spans="1:11" ht="20.25">
      <c r="A277" s="120">
        <v>275</v>
      </c>
      <c r="B277" s="129">
        <v>42709</v>
      </c>
      <c r="C277" s="130">
        <v>0.6194444444444445</v>
      </c>
      <c r="D277" s="131" t="s">
        <v>2</v>
      </c>
      <c r="E277" s="131" t="s">
        <v>2</v>
      </c>
      <c r="F277" s="132">
        <v>4.7</v>
      </c>
      <c r="G277" s="129">
        <v>42709</v>
      </c>
      <c r="H277" s="130">
        <v>0.6513888888888889</v>
      </c>
      <c r="I277" s="133" t="s">
        <v>125</v>
      </c>
      <c r="J277" s="118">
        <f t="shared" si="4"/>
        <v>0.03194444444444444</v>
      </c>
      <c r="K277" s="119" t="s">
        <v>157</v>
      </c>
    </row>
    <row r="278" spans="1:11" ht="20.25">
      <c r="A278" s="12">
        <v>276</v>
      </c>
      <c r="B278" s="22">
        <v>42709</v>
      </c>
      <c r="C278" s="23">
        <v>0.6444444444444445</v>
      </c>
      <c r="D278" s="24" t="s">
        <v>26</v>
      </c>
      <c r="E278" s="24" t="s">
        <v>27</v>
      </c>
      <c r="F278" s="85"/>
      <c r="G278" s="25"/>
      <c r="H278" s="26"/>
      <c r="I278" s="105" t="s">
        <v>186</v>
      </c>
      <c r="J278" s="18">
        <f t="shared" si="4"/>
        <v>0.6444444444444445</v>
      </c>
      <c r="K278" s="19"/>
    </row>
    <row r="279" spans="1:11" ht="20.25">
      <c r="A279" s="12">
        <v>277</v>
      </c>
      <c r="B279" s="13">
        <v>42709</v>
      </c>
      <c r="C279" s="14">
        <v>0.6520833333333333</v>
      </c>
      <c r="D279" s="20" t="s">
        <v>21</v>
      </c>
      <c r="E279" s="15" t="s">
        <v>21</v>
      </c>
      <c r="F279" s="83">
        <v>5.4</v>
      </c>
      <c r="G279" s="16">
        <v>42710</v>
      </c>
      <c r="H279" s="17">
        <v>0.05625</v>
      </c>
      <c r="I279" s="104" t="s">
        <v>21</v>
      </c>
      <c r="J279" s="18">
        <f t="shared" si="4"/>
        <v>0.5958333333333333</v>
      </c>
      <c r="K279" s="19"/>
    </row>
    <row r="280" spans="1:11" ht="20.25">
      <c r="A280" s="12">
        <v>278</v>
      </c>
      <c r="B280" s="13">
        <v>42709</v>
      </c>
      <c r="C280" s="14">
        <v>0.6770833333333334</v>
      </c>
      <c r="D280" s="20" t="s">
        <v>193</v>
      </c>
      <c r="E280" s="15" t="s">
        <v>193</v>
      </c>
      <c r="F280" s="83">
        <v>4.5</v>
      </c>
      <c r="G280" s="16">
        <v>42709</v>
      </c>
      <c r="H280" s="17">
        <v>0.2569444444444445</v>
      </c>
      <c r="I280" s="104" t="s">
        <v>193</v>
      </c>
      <c r="J280" s="18">
        <f t="shared" si="4"/>
        <v>0.4201388888888889</v>
      </c>
      <c r="K280" s="19"/>
    </row>
    <row r="281" spans="1:11" ht="20.25">
      <c r="A281" s="12">
        <v>279</v>
      </c>
      <c r="B281" s="22">
        <v>42709</v>
      </c>
      <c r="C281" s="23">
        <v>0.7291666666666666</v>
      </c>
      <c r="D281" s="24" t="s">
        <v>24</v>
      </c>
      <c r="E281" s="24" t="s">
        <v>25</v>
      </c>
      <c r="F281" s="85"/>
      <c r="G281" s="25"/>
      <c r="H281" s="26"/>
      <c r="I281" s="105" t="s">
        <v>186</v>
      </c>
      <c r="J281" s="18">
        <f t="shared" si="4"/>
        <v>0.7291666666666666</v>
      </c>
      <c r="K281" s="19"/>
    </row>
    <row r="282" spans="1:11" ht="20.25">
      <c r="A282" s="120">
        <v>280</v>
      </c>
      <c r="B282" s="115">
        <v>42709</v>
      </c>
      <c r="C282" s="118">
        <v>0.842361111111111</v>
      </c>
      <c r="D282" s="116" t="s">
        <v>197</v>
      </c>
      <c r="E282" s="121" t="s">
        <v>197</v>
      </c>
      <c r="F282" s="114">
        <v>3.5</v>
      </c>
      <c r="G282" s="115">
        <v>42708</v>
      </c>
      <c r="H282" s="116">
        <v>0.8486111111111111</v>
      </c>
      <c r="I282" s="117" t="s">
        <v>222</v>
      </c>
      <c r="J282" s="118">
        <f t="shared" si="4"/>
        <v>0.006250000000000089</v>
      </c>
      <c r="K282" s="119" t="s">
        <v>157</v>
      </c>
    </row>
    <row r="283" spans="1:11" ht="20.25">
      <c r="A283" s="12">
        <v>281</v>
      </c>
      <c r="B283" s="22">
        <v>42710</v>
      </c>
      <c r="C283" s="23">
        <v>0.2236111111111111</v>
      </c>
      <c r="D283" s="24" t="s">
        <v>22</v>
      </c>
      <c r="E283" s="24" t="s">
        <v>29</v>
      </c>
      <c r="F283" s="85"/>
      <c r="G283" s="25"/>
      <c r="H283" s="26"/>
      <c r="I283" s="105" t="s">
        <v>186</v>
      </c>
      <c r="J283" s="18">
        <f t="shared" si="4"/>
        <v>0.2236111111111111</v>
      </c>
      <c r="K283" s="19"/>
    </row>
    <row r="284" spans="1:11" ht="20.25">
      <c r="A284" s="120">
        <v>282</v>
      </c>
      <c r="B284" s="129">
        <v>42710</v>
      </c>
      <c r="C284" s="130">
        <v>0.513888888888889</v>
      </c>
      <c r="D284" s="134" t="s">
        <v>17</v>
      </c>
      <c r="E284" s="134" t="s">
        <v>31</v>
      </c>
      <c r="F284" s="132">
        <v>6.5</v>
      </c>
      <c r="G284" s="129">
        <v>42710</v>
      </c>
      <c r="H284" s="130">
        <v>0.91875</v>
      </c>
      <c r="I284" s="133" t="s">
        <v>234</v>
      </c>
      <c r="J284" s="118">
        <f t="shared" si="4"/>
        <v>0.404861111111111</v>
      </c>
      <c r="K284" s="119" t="s">
        <v>157</v>
      </c>
    </row>
    <row r="285" spans="1:11" ht="20.25">
      <c r="A285" s="12">
        <v>283</v>
      </c>
      <c r="B285" s="22">
        <v>42710</v>
      </c>
      <c r="C285" s="23">
        <v>0.7020833333333334</v>
      </c>
      <c r="D285" s="24" t="s">
        <v>30</v>
      </c>
      <c r="E285" s="24" t="s">
        <v>30</v>
      </c>
      <c r="F285" s="85">
        <v>4.5</v>
      </c>
      <c r="G285" s="25">
        <v>42710</v>
      </c>
      <c r="H285" s="26">
        <v>0.1763888888888889</v>
      </c>
      <c r="I285" s="107" t="s">
        <v>193</v>
      </c>
      <c r="J285" s="18">
        <f t="shared" si="4"/>
        <v>0.5256944444444445</v>
      </c>
      <c r="K285" s="19"/>
    </row>
    <row r="286" spans="1:11" ht="20.25">
      <c r="A286" s="12">
        <v>284</v>
      </c>
      <c r="B286" s="22">
        <v>42710</v>
      </c>
      <c r="C286" s="23">
        <v>0.8805555555555555</v>
      </c>
      <c r="D286" s="24" t="s">
        <v>32</v>
      </c>
      <c r="E286" s="24" t="s">
        <v>33</v>
      </c>
      <c r="F286" s="85"/>
      <c r="G286" s="25"/>
      <c r="H286" s="26"/>
      <c r="I286" s="105" t="s">
        <v>186</v>
      </c>
      <c r="J286" s="18">
        <f t="shared" si="4"/>
        <v>0.8805555555555555</v>
      </c>
      <c r="K286" s="19"/>
    </row>
    <row r="287" spans="1:11" ht="20.25">
      <c r="A287" s="120">
        <v>285</v>
      </c>
      <c r="B287" s="115">
        <v>42711</v>
      </c>
      <c r="C287" s="118">
        <v>0.20902777777777778</v>
      </c>
      <c r="D287" s="121" t="s">
        <v>60</v>
      </c>
      <c r="E287" s="121" t="s">
        <v>388</v>
      </c>
      <c r="F287" s="114">
        <v>6</v>
      </c>
      <c r="G287" s="115">
        <v>42712</v>
      </c>
      <c r="H287" s="116">
        <v>0.21875</v>
      </c>
      <c r="I287" s="117" t="s">
        <v>244</v>
      </c>
      <c r="J287" s="118">
        <f t="shared" si="4"/>
        <v>0.009722222222222215</v>
      </c>
      <c r="K287" s="119" t="s">
        <v>157</v>
      </c>
    </row>
    <row r="288" spans="1:11" ht="20.25">
      <c r="A288" s="12">
        <v>286</v>
      </c>
      <c r="B288" s="13">
        <v>42711</v>
      </c>
      <c r="C288" s="14">
        <v>0.2354166666666667</v>
      </c>
      <c r="D288" s="15" t="s">
        <v>88</v>
      </c>
      <c r="E288" s="15" t="s">
        <v>88</v>
      </c>
      <c r="F288" s="83"/>
      <c r="G288" s="16"/>
      <c r="H288" s="17"/>
      <c r="I288" s="105" t="s">
        <v>186</v>
      </c>
      <c r="J288" s="18">
        <f t="shared" si="4"/>
        <v>0.2354166666666667</v>
      </c>
      <c r="K288" s="19"/>
    </row>
    <row r="289" spans="1:11" ht="20.25">
      <c r="A289" s="12">
        <v>287</v>
      </c>
      <c r="B289" s="22">
        <v>42711</v>
      </c>
      <c r="C289" s="23">
        <v>0.9583333333333334</v>
      </c>
      <c r="D289" s="27" t="s">
        <v>26</v>
      </c>
      <c r="E289" s="27" t="s">
        <v>34</v>
      </c>
      <c r="F289" s="85"/>
      <c r="G289" s="25"/>
      <c r="H289" s="26"/>
      <c r="I289" s="105" t="s">
        <v>186</v>
      </c>
      <c r="J289" s="18">
        <f t="shared" si="4"/>
        <v>0.9583333333333334</v>
      </c>
      <c r="K289" s="19"/>
    </row>
    <row r="290" spans="1:11" ht="20.25">
      <c r="A290" s="12">
        <v>288</v>
      </c>
      <c r="B290" s="13">
        <v>42712</v>
      </c>
      <c r="C290" s="14">
        <v>0.02847222222222222</v>
      </c>
      <c r="D290" s="20" t="s">
        <v>147</v>
      </c>
      <c r="E290" s="15" t="s">
        <v>147</v>
      </c>
      <c r="F290" s="83">
        <v>5</v>
      </c>
      <c r="G290" s="16">
        <v>42713</v>
      </c>
      <c r="H290" s="17">
        <v>0.42083333333333334</v>
      </c>
      <c r="I290" s="104" t="s">
        <v>398</v>
      </c>
      <c r="J290" s="18">
        <f t="shared" si="4"/>
        <v>0.3923611111111111</v>
      </c>
      <c r="K290" s="19"/>
    </row>
    <row r="291" spans="1:11" ht="20.25">
      <c r="A291" s="120">
        <v>289</v>
      </c>
      <c r="B291" s="115">
        <v>42712</v>
      </c>
      <c r="C291" s="118">
        <v>0.5819444444444445</v>
      </c>
      <c r="D291" s="116" t="s">
        <v>21</v>
      </c>
      <c r="E291" s="121" t="s">
        <v>385</v>
      </c>
      <c r="F291" s="114">
        <v>7.8</v>
      </c>
      <c r="G291" s="115">
        <v>42712</v>
      </c>
      <c r="H291" s="116">
        <v>0.7352546296296296</v>
      </c>
      <c r="I291" s="117" t="s">
        <v>387</v>
      </c>
      <c r="J291" s="118">
        <f t="shared" si="4"/>
        <v>0.15331018518518513</v>
      </c>
      <c r="K291" s="119" t="s">
        <v>157</v>
      </c>
    </row>
    <row r="292" spans="1:11" ht="20.25">
      <c r="A292" s="12">
        <v>290</v>
      </c>
      <c r="B292" s="13">
        <v>42712</v>
      </c>
      <c r="C292" s="14">
        <v>0.6631944444444444</v>
      </c>
      <c r="D292" s="20" t="s">
        <v>44</v>
      </c>
      <c r="E292" s="15" t="s">
        <v>189</v>
      </c>
      <c r="F292" s="83">
        <v>5.1</v>
      </c>
      <c r="G292" s="16">
        <v>42712</v>
      </c>
      <c r="H292" s="17">
        <v>0.1375</v>
      </c>
      <c r="I292" s="108" t="s">
        <v>379</v>
      </c>
      <c r="J292" s="18">
        <f t="shared" si="4"/>
        <v>0.5256944444444445</v>
      </c>
      <c r="K292" s="19"/>
    </row>
    <row r="293" spans="1:11" ht="20.25">
      <c r="A293" s="12">
        <v>291</v>
      </c>
      <c r="B293" s="22">
        <v>42712</v>
      </c>
      <c r="C293" s="23">
        <v>0.7034722222222222</v>
      </c>
      <c r="D293" s="27" t="s">
        <v>35</v>
      </c>
      <c r="E293" s="27" t="s">
        <v>35</v>
      </c>
      <c r="F293" s="85">
        <v>4.4</v>
      </c>
      <c r="G293" s="25">
        <v>42712</v>
      </c>
      <c r="H293" s="26">
        <v>0.2881944444444445</v>
      </c>
      <c r="I293" s="107" t="s">
        <v>378</v>
      </c>
      <c r="J293" s="18">
        <f t="shared" si="4"/>
        <v>0.4152777777777777</v>
      </c>
      <c r="K293" s="19"/>
    </row>
    <row r="294" spans="1:11" ht="20.25">
      <c r="A294" s="12">
        <v>292</v>
      </c>
      <c r="B294" s="13">
        <v>42714</v>
      </c>
      <c r="C294" s="14">
        <v>0.8909722222222222</v>
      </c>
      <c r="D294" s="15" t="s">
        <v>54</v>
      </c>
      <c r="E294" s="15" t="s">
        <v>10</v>
      </c>
      <c r="F294" s="83"/>
      <c r="G294" s="16"/>
      <c r="H294" s="17"/>
      <c r="I294" s="104"/>
      <c r="J294" s="18"/>
      <c r="K294" s="19"/>
    </row>
    <row r="295" spans="1:11" ht="20.25">
      <c r="A295" s="12">
        <v>293</v>
      </c>
      <c r="B295" s="22">
        <v>42715</v>
      </c>
      <c r="C295" s="23">
        <v>0.720138888888889</v>
      </c>
      <c r="D295" s="27" t="s">
        <v>36</v>
      </c>
      <c r="E295" s="27" t="s">
        <v>36</v>
      </c>
      <c r="F295" s="85"/>
      <c r="G295" s="25"/>
      <c r="H295" s="26"/>
      <c r="I295" s="107"/>
      <c r="J295" s="18"/>
      <c r="K295" s="19"/>
    </row>
    <row r="296" spans="1:11" ht="20.25">
      <c r="A296" s="12">
        <v>294</v>
      </c>
      <c r="B296" s="13">
        <v>42715</v>
      </c>
      <c r="C296" s="14">
        <v>0.8652777777777777</v>
      </c>
      <c r="D296" s="20" t="s">
        <v>193</v>
      </c>
      <c r="E296" s="15" t="s">
        <v>193</v>
      </c>
      <c r="F296" s="83"/>
      <c r="G296" s="16"/>
      <c r="H296" s="17"/>
      <c r="I296" s="104"/>
      <c r="J296" s="18"/>
      <c r="K296" s="19"/>
    </row>
    <row r="297" spans="1:11" ht="20.25">
      <c r="A297" s="12">
        <v>295</v>
      </c>
      <c r="B297" s="13">
        <v>42716</v>
      </c>
      <c r="C297" s="14">
        <v>0.19375</v>
      </c>
      <c r="D297" s="20" t="s">
        <v>44</v>
      </c>
      <c r="E297" s="15" t="s">
        <v>189</v>
      </c>
      <c r="F297" s="83"/>
      <c r="G297" s="16"/>
      <c r="H297" s="17"/>
      <c r="I297" s="104"/>
      <c r="J297" s="18"/>
      <c r="K297" s="19"/>
    </row>
    <row r="298" spans="1:11" ht="20.25">
      <c r="A298" s="12">
        <v>296</v>
      </c>
      <c r="B298" s="13">
        <v>42716</v>
      </c>
      <c r="C298" s="14">
        <v>0.43194444444444446</v>
      </c>
      <c r="D298" s="15" t="s">
        <v>54</v>
      </c>
      <c r="E298" s="15" t="s">
        <v>94</v>
      </c>
      <c r="F298" s="83"/>
      <c r="G298" s="16"/>
      <c r="H298" s="17"/>
      <c r="I298" s="104"/>
      <c r="J298" s="18"/>
      <c r="K298" s="19"/>
    </row>
    <row r="299" spans="1:11" ht="20.25">
      <c r="A299" s="12">
        <v>297</v>
      </c>
      <c r="B299" s="22">
        <v>42716</v>
      </c>
      <c r="C299" s="23">
        <v>0.55625</v>
      </c>
      <c r="D299" s="27" t="s">
        <v>19</v>
      </c>
      <c r="E299" s="27" t="s">
        <v>37</v>
      </c>
      <c r="F299" s="85"/>
      <c r="G299" s="25"/>
      <c r="H299" s="26"/>
      <c r="I299" s="107"/>
      <c r="J299" s="18"/>
      <c r="K299" s="19"/>
    </row>
    <row r="300" spans="1:11" ht="20.25">
      <c r="A300" s="12">
        <v>298</v>
      </c>
      <c r="B300" s="13">
        <v>42716</v>
      </c>
      <c r="C300" s="14">
        <v>0.8131944444444444</v>
      </c>
      <c r="D300" s="15" t="s">
        <v>52</v>
      </c>
      <c r="E300" s="15" t="s">
        <v>52</v>
      </c>
      <c r="F300" s="83"/>
      <c r="G300" s="16"/>
      <c r="H300" s="17"/>
      <c r="I300" s="104"/>
      <c r="J300" s="18"/>
      <c r="K300" s="19"/>
    </row>
    <row r="301" spans="1:11" ht="20.25">
      <c r="A301" s="12">
        <v>299</v>
      </c>
      <c r="B301" s="13">
        <v>42716</v>
      </c>
      <c r="C301" s="14">
        <v>0.975</v>
      </c>
      <c r="D301" s="15" t="s">
        <v>19</v>
      </c>
      <c r="E301" s="15" t="s">
        <v>19</v>
      </c>
      <c r="F301" s="83"/>
      <c r="G301" s="16"/>
      <c r="H301" s="17"/>
      <c r="I301" s="104"/>
      <c r="J301" s="18"/>
      <c r="K301" s="19"/>
    </row>
    <row r="302" spans="1:11" ht="20.25">
      <c r="A302" s="12">
        <v>300</v>
      </c>
      <c r="B302" s="13">
        <v>42717</v>
      </c>
      <c r="C302" s="14">
        <v>0.027777777777777776</v>
      </c>
      <c r="D302" s="15" t="s">
        <v>88</v>
      </c>
      <c r="E302" s="15" t="s">
        <v>88</v>
      </c>
      <c r="F302" s="83"/>
      <c r="G302" s="16"/>
      <c r="H302" s="17"/>
      <c r="I302" s="104"/>
      <c r="J302" s="18"/>
      <c r="K302" s="19"/>
    </row>
    <row r="303" spans="1:11" ht="20.25">
      <c r="A303" s="12">
        <v>301</v>
      </c>
      <c r="B303" s="13">
        <v>42717</v>
      </c>
      <c r="C303" s="14">
        <v>0.3763888888888889</v>
      </c>
      <c r="D303" s="15" t="s">
        <v>42</v>
      </c>
      <c r="E303" s="15" t="s">
        <v>109</v>
      </c>
      <c r="F303" s="83"/>
      <c r="G303" s="16"/>
      <c r="H303" s="17"/>
      <c r="I303" s="104"/>
      <c r="J303" s="18"/>
      <c r="K303" s="19"/>
    </row>
    <row r="304" spans="1:11" ht="20.25">
      <c r="A304" s="12">
        <v>302</v>
      </c>
      <c r="B304" s="13">
        <v>42717</v>
      </c>
      <c r="C304" s="14">
        <v>0.6993055555555556</v>
      </c>
      <c r="D304" s="15" t="s">
        <v>92</v>
      </c>
      <c r="E304" s="15" t="s">
        <v>124</v>
      </c>
      <c r="F304" s="83"/>
      <c r="G304" s="16"/>
      <c r="H304" s="17"/>
      <c r="I304" s="104"/>
      <c r="J304" s="18"/>
      <c r="K304" s="19"/>
    </row>
    <row r="305" spans="1:11" ht="20.25">
      <c r="A305" s="12">
        <v>303</v>
      </c>
      <c r="B305" s="13">
        <v>42717</v>
      </c>
      <c r="C305" s="14">
        <v>0.7284722222222223</v>
      </c>
      <c r="D305" s="15" t="s">
        <v>90</v>
      </c>
      <c r="E305" s="15" t="s">
        <v>116</v>
      </c>
      <c r="F305" s="83"/>
      <c r="G305" s="16"/>
      <c r="H305" s="17"/>
      <c r="I305" s="104"/>
      <c r="J305" s="18"/>
      <c r="K305" s="19"/>
    </row>
    <row r="306" spans="1:11" ht="20.25">
      <c r="A306" s="12">
        <v>304</v>
      </c>
      <c r="B306" s="13">
        <v>42717</v>
      </c>
      <c r="C306" s="14">
        <v>0.8076388888888889</v>
      </c>
      <c r="D306" s="20" t="s">
        <v>198</v>
      </c>
      <c r="E306" s="15" t="s">
        <v>199</v>
      </c>
      <c r="F306" s="83"/>
      <c r="G306" s="16"/>
      <c r="H306" s="17"/>
      <c r="I306" s="104"/>
      <c r="J306" s="18"/>
      <c r="K306" s="19"/>
    </row>
    <row r="307" spans="1:11" ht="20.25">
      <c r="A307" s="12">
        <v>305</v>
      </c>
      <c r="B307" s="13">
        <v>42718</v>
      </c>
      <c r="C307" s="14">
        <v>0.15208333333333332</v>
      </c>
      <c r="D307" s="20" t="s">
        <v>194</v>
      </c>
      <c r="E307" s="15" t="s">
        <v>194</v>
      </c>
      <c r="F307" s="83"/>
      <c r="G307" s="16"/>
      <c r="H307" s="17"/>
      <c r="I307" s="104"/>
      <c r="J307" s="18"/>
      <c r="K307" s="19"/>
    </row>
    <row r="308" spans="1:11" ht="20.25">
      <c r="A308" s="12">
        <v>306</v>
      </c>
      <c r="B308" s="13">
        <v>42718</v>
      </c>
      <c r="C308" s="14">
        <v>0.38125</v>
      </c>
      <c r="D308" s="15" t="s">
        <v>187</v>
      </c>
      <c r="E308" s="15" t="s">
        <v>176</v>
      </c>
      <c r="F308" s="83"/>
      <c r="G308" s="16"/>
      <c r="H308" s="17"/>
      <c r="I308" s="104"/>
      <c r="J308" s="18"/>
      <c r="K308" s="19"/>
    </row>
    <row r="309" spans="1:11" ht="20.25">
      <c r="A309" s="12">
        <v>307</v>
      </c>
      <c r="B309" s="22">
        <v>42718</v>
      </c>
      <c r="C309" s="23">
        <v>0.4166666666666667</v>
      </c>
      <c r="D309" s="27" t="s">
        <v>39</v>
      </c>
      <c r="E309" s="27" t="s">
        <v>40</v>
      </c>
      <c r="F309" s="85"/>
      <c r="G309" s="25"/>
      <c r="H309" s="26"/>
      <c r="I309" s="107"/>
      <c r="J309" s="18"/>
      <c r="K309" s="19"/>
    </row>
    <row r="310" spans="1:11" ht="20.25">
      <c r="A310" s="12">
        <v>308</v>
      </c>
      <c r="B310" s="13">
        <v>42718</v>
      </c>
      <c r="C310" s="14">
        <v>0.44097222222222227</v>
      </c>
      <c r="D310" s="20" t="s">
        <v>183</v>
      </c>
      <c r="E310" s="15" t="s">
        <v>183</v>
      </c>
      <c r="F310" s="83"/>
      <c r="G310" s="16"/>
      <c r="H310" s="17"/>
      <c r="I310" s="104"/>
      <c r="J310" s="18"/>
      <c r="K310" s="19"/>
    </row>
    <row r="311" spans="1:11" ht="20.25">
      <c r="A311" s="12">
        <v>309</v>
      </c>
      <c r="B311" s="22">
        <v>42718</v>
      </c>
      <c r="C311" s="23">
        <v>0.9368055555555556</v>
      </c>
      <c r="D311" s="27" t="s">
        <v>38</v>
      </c>
      <c r="E311" s="27" t="s">
        <v>38</v>
      </c>
      <c r="F311" s="85"/>
      <c r="G311" s="25"/>
      <c r="H311" s="26"/>
      <c r="I311" s="107"/>
      <c r="J311" s="18"/>
      <c r="K311" s="19"/>
    </row>
    <row r="312" spans="1:11" ht="20.25">
      <c r="A312" s="12">
        <v>310</v>
      </c>
      <c r="B312" s="13">
        <v>42719</v>
      </c>
      <c r="C312" s="14">
        <v>0.38125</v>
      </c>
      <c r="D312" s="15" t="s">
        <v>187</v>
      </c>
      <c r="E312" s="15" t="s">
        <v>176</v>
      </c>
      <c r="F312" s="83"/>
      <c r="G312" s="16"/>
      <c r="H312" s="17"/>
      <c r="I312" s="104"/>
      <c r="J312" s="18"/>
      <c r="K312" s="19"/>
    </row>
    <row r="313" spans="1:11" ht="20.25">
      <c r="A313" s="12">
        <v>311</v>
      </c>
      <c r="B313" s="13">
        <v>42719</v>
      </c>
      <c r="C313" s="14">
        <v>0.7875</v>
      </c>
      <c r="D313" s="20" t="s">
        <v>192</v>
      </c>
      <c r="E313" s="15" t="s">
        <v>192</v>
      </c>
      <c r="F313" s="83"/>
      <c r="G313" s="16"/>
      <c r="H313" s="17"/>
      <c r="I313" s="104"/>
      <c r="J313" s="18"/>
      <c r="K313" s="19"/>
    </row>
    <row r="314" spans="1:11" ht="20.25">
      <c r="A314" s="12">
        <v>312</v>
      </c>
      <c r="B314" s="22">
        <v>42719</v>
      </c>
      <c r="C314" s="23">
        <v>0.9166666666666666</v>
      </c>
      <c r="D314" s="27" t="s">
        <v>41</v>
      </c>
      <c r="E314" s="27" t="s">
        <v>41</v>
      </c>
      <c r="F314" s="85"/>
      <c r="G314" s="25"/>
      <c r="H314" s="26"/>
      <c r="I314" s="107"/>
      <c r="J314" s="18"/>
      <c r="K314" s="19"/>
    </row>
    <row r="315" spans="1:11" ht="20.25">
      <c r="A315" s="12">
        <v>313</v>
      </c>
      <c r="B315" s="22">
        <v>42720</v>
      </c>
      <c r="C315" s="23">
        <v>0.2659722222222222</v>
      </c>
      <c r="D315" s="27" t="s">
        <v>44</v>
      </c>
      <c r="E315" s="27" t="s">
        <v>44</v>
      </c>
      <c r="F315" s="85"/>
      <c r="G315" s="25"/>
      <c r="H315" s="26"/>
      <c r="I315" s="107"/>
      <c r="J315" s="18"/>
      <c r="K315" s="19"/>
    </row>
    <row r="316" spans="1:11" ht="20.25">
      <c r="A316" s="12">
        <v>314</v>
      </c>
      <c r="B316" s="13">
        <v>42720</v>
      </c>
      <c r="C316" s="14">
        <v>0.38125</v>
      </c>
      <c r="D316" s="15" t="s">
        <v>187</v>
      </c>
      <c r="E316" s="15" t="s">
        <v>176</v>
      </c>
      <c r="F316" s="83"/>
      <c r="G316" s="16"/>
      <c r="H316" s="17"/>
      <c r="I316" s="104"/>
      <c r="J316" s="18"/>
      <c r="K316" s="19"/>
    </row>
    <row r="317" spans="1:11" ht="20.25">
      <c r="A317" s="12">
        <v>315</v>
      </c>
      <c r="B317" s="22">
        <v>42720</v>
      </c>
      <c r="C317" s="23">
        <v>0.5694444444444444</v>
      </c>
      <c r="D317" s="27" t="s">
        <v>42</v>
      </c>
      <c r="E317" s="27" t="s">
        <v>43</v>
      </c>
      <c r="F317" s="85"/>
      <c r="G317" s="25"/>
      <c r="H317" s="26"/>
      <c r="I317" s="107"/>
      <c r="J317" s="18"/>
      <c r="K317" s="19"/>
    </row>
    <row r="318" spans="1:11" ht="20.25">
      <c r="A318" s="12">
        <v>316</v>
      </c>
      <c r="B318" s="13">
        <v>42721</v>
      </c>
      <c r="C318" s="14">
        <v>0.13680555555555554</v>
      </c>
      <c r="D318" s="20" t="s">
        <v>183</v>
      </c>
      <c r="E318" s="15" t="s">
        <v>185</v>
      </c>
      <c r="F318" s="83"/>
      <c r="G318" s="16"/>
      <c r="H318" s="17"/>
      <c r="I318" s="104"/>
      <c r="J318" s="18"/>
      <c r="K318" s="19"/>
    </row>
    <row r="319" spans="1:11" ht="20.25">
      <c r="A319" s="12">
        <v>317</v>
      </c>
      <c r="B319" s="13">
        <v>42721</v>
      </c>
      <c r="C319" s="14">
        <v>0.3215277777777778</v>
      </c>
      <c r="D319" s="20" t="s">
        <v>190</v>
      </c>
      <c r="E319" s="15" t="s">
        <v>190</v>
      </c>
      <c r="F319" s="83"/>
      <c r="G319" s="16"/>
      <c r="H319" s="17"/>
      <c r="I319" s="104"/>
      <c r="J319" s="18"/>
      <c r="K319" s="19"/>
    </row>
    <row r="320" spans="1:11" ht="20.25">
      <c r="A320" s="12">
        <v>318</v>
      </c>
      <c r="B320" s="22">
        <v>42721</v>
      </c>
      <c r="C320" s="23">
        <v>0.9743055555555555</v>
      </c>
      <c r="D320" s="27" t="s">
        <v>45</v>
      </c>
      <c r="E320" s="27" t="s">
        <v>45</v>
      </c>
      <c r="F320" s="85"/>
      <c r="G320" s="25"/>
      <c r="H320" s="26"/>
      <c r="I320" s="107"/>
      <c r="J320" s="18"/>
      <c r="K320" s="19"/>
    </row>
    <row r="321" spans="1:11" ht="20.25">
      <c r="A321" s="12">
        <v>319</v>
      </c>
      <c r="B321" s="22">
        <v>42722</v>
      </c>
      <c r="C321" s="23">
        <v>0.8888888888888888</v>
      </c>
      <c r="D321" s="27" t="s">
        <v>46</v>
      </c>
      <c r="E321" s="27" t="s">
        <v>46</v>
      </c>
      <c r="F321" s="85"/>
      <c r="G321" s="25"/>
      <c r="H321" s="26"/>
      <c r="I321" s="107"/>
      <c r="J321" s="18"/>
      <c r="K321" s="19"/>
    </row>
    <row r="322" spans="1:11" ht="20.25">
      <c r="A322" s="12">
        <v>320</v>
      </c>
      <c r="B322" s="13">
        <v>42722</v>
      </c>
      <c r="C322" s="14">
        <v>0.9777777777777777</v>
      </c>
      <c r="D322" s="15" t="s">
        <v>60</v>
      </c>
      <c r="E322" s="15" t="s">
        <v>99</v>
      </c>
      <c r="F322" s="83"/>
      <c r="G322" s="16"/>
      <c r="H322" s="17"/>
      <c r="I322" s="104"/>
      <c r="J322" s="18"/>
      <c r="K322" s="19"/>
    </row>
    <row r="323" spans="1:11" ht="20.25">
      <c r="A323" s="12">
        <v>321</v>
      </c>
      <c r="B323" s="22">
        <v>42723</v>
      </c>
      <c r="C323" s="23">
        <v>0.041666666666666664</v>
      </c>
      <c r="D323" s="27" t="s">
        <v>17</v>
      </c>
      <c r="E323" s="27" t="s">
        <v>47</v>
      </c>
      <c r="F323" s="85"/>
      <c r="G323" s="25"/>
      <c r="H323" s="26"/>
      <c r="I323" s="107"/>
      <c r="J323" s="18"/>
      <c r="K323" s="19"/>
    </row>
    <row r="324" spans="1:11" ht="20.25">
      <c r="A324" s="12">
        <v>322</v>
      </c>
      <c r="B324" s="13">
        <v>42723</v>
      </c>
      <c r="C324" s="14">
        <v>0.052083333333333336</v>
      </c>
      <c r="D324" s="20" t="s">
        <v>177</v>
      </c>
      <c r="E324" s="15" t="s">
        <v>179</v>
      </c>
      <c r="F324" s="83"/>
      <c r="G324" s="16"/>
      <c r="H324" s="17"/>
      <c r="I324" s="104"/>
      <c r="J324" s="18"/>
      <c r="K324" s="19"/>
    </row>
    <row r="325" spans="1:11" ht="20.25">
      <c r="A325" s="12">
        <v>323</v>
      </c>
      <c r="B325" s="22">
        <v>42723</v>
      </c>
      <c r="C325" s="23">
        <v>0.3333333333333333</v>
      </c>
      <c r="D325" s="27" t="s">
        <v>42</v>
      </c>
      <c r="E325" s="27" t="s">
        <v>50</v>
      </c>
      <c r="F325" s="85"/>
      <c r="G325" s="25"/>
      <c r="H325" s="26"/>
      <c r="I325" s="107"/>
      <c r="J325" s="18"/>
      <c r="K325" s="19"/>
    </row>
    <row r="326" spans="1:11" ht="20.25">
      <c r="A326" s="12">
        <v>324</v>
      </c>
      <c r="B326" s="13">
        <v>42723</v>
      </c>
      <c r="C326" s="14">
        <v>0.43333333333333335</v>
      </c>
      <c r="D326" s="20" t="s">
        <v>147</v>
      </c>
      <c r="E326" s="15" t="s">
        <v>147</v>
      </c>
      <c r="F326" s="83"/>
      <c r="G326" s="16"/>
      <c r="H326" s="17"/>
      <c r="I326" s="104"/>
      <c r="J326" s="18"/>
      <c r="K326" s="19"/>
    </row>
    <row r="327" spans="1:11" ht="20.25">
      <c r="A327" s="12">
        <v>325</v>
      </c>
      <c r="B327" s="22">
        <v>42723</v>
      </c>
      <c r="C327" s="23">
        <v>0.8590277777777778</v>
      </c>
      <c r="D327" s="27" t="s">
        <v>48</v>
      </c>
      <c r="E327" s="27" t="s">
        <v>49</v>
      </c>
      <c r="F327" s="85"/>
      <c r="G327" s="25"/>
      <c r="H327" s="26"/>
      <c r="I327" s="107"/>
      <c r="J327" s="18"/>
      <c r="K327" s="19"/>
    </row>
    <row r="328" spans="1:11" ht="20.25">
      <c r="A328" s="12">
        <v>326</v>
      </c>
      <c r="B328" s="22">
        <v>42723</v>
      </c>
      <c r="C328" s="23">
        <v>0.9597222222222223</v>
      </c>
      <c r="D328" s="27" t="s">
        <v>52</v>
      </c>
      <c r="E328" s="27" t="s">
        <v>53</v>
      </c>
      <c r="F328" s="85"/>
      <c r="G328" s="25"/>
      <c r="H328" s="26"/>
      <c r="I328" s="107"/>
      <c r="J328" s="18"/>
      <c r="K328" s="19"/>
    </row>
    <row r="329" spans="1:11" ht="20.25">
      <c r="A329" s="12">
        <v>327</v>
      </c>
      <c r="B329" s="22">
        <v>42723</v>
      </c>
      <c r="C329" s="23">
        <v>0.96875</v>
      </c>
      <c r="D329" s="27" t="s">
        <v>1</v>
      </c>
      <c r="E329" s="27" t="s">
        <v>51</v>
      </c>
      <c r="F329" s="85"/>
      <c r="G329" s="25"/>
      <c r="H329" s="26"/>
      <c r="I329" s="107"/>
      <c r="J329" s="18"/>
      <c r="K329" s="19"/>
    </row>
    <row r="330" spans="1:11" ht="20.25">
      <c r="A330" s="12">
        <v>328</v>
      </c>
      <c r="B330" s="22">
        <v>42724</v>
      </c>
      <c r="C330" s="23">
        <v>0.4166666666666667</v>
      </c>
      <c r="D330" s="27" t="s">
        <v>54</v>
      </c>
      <c r="E330" s="27" t="s">
        <v>10</v>
      </c>
      <c r="F330" s="85"/>
      <c r="G330" s="25"/>
      <c r="H330" s="26"/>
      <c r="I330" s="107"/>
      <c r="J330" s="18"/>
      <c r="K330" s="19"/>
    </row>
    <row r="331" spans="1:11" ht="20.25">
      <c r="A331" s="12">
        <v>329</v>
      </c>
      <c r="B331" s="22">
        <v>42724</v>
      </c>
      <c r="C331" s="23">
        <v>0.5833333333333334</v>
      </c>
      <c r="D331" s="27" t="s">
        <v>55</v>
      </c>
      <c r="E331" s="27" t="s">
        <v>56</v>
      </c>
      <c r="F331" s="85"/>
      <c r="G331" s="25"/>
      <c r="H331" s="26"/>
      <c r="I331" s="107"/>
      <c r="J331" s="18"/>
      <c r="K331" s="19"/>
    </row>
    <row r="332" spans="1:11" ht="20.25">
      <c r="A332" s="12">
        <v>330</v>
      </c>
      <c r="B332" s="13">
        <v>42724</v>
      </c>
      <c r="C332" s="14">
        <v>0.7729166666666667</v>
      </c>
      <c r="D332" s="20" t="s">
        <v>203</v>
      </c>
      <c r="E332" s="15" t="s">
        <v>203</v>
      </c>
      <c r="F332" s="83"/>
      <c r="G332" s="16"/>
      <c r="H332" s="17"/>
      <c r="I332" s="104"/>
      <c r="J332" s="18"/>
      <c r="K332" s="19"/>
    </row>
    <row r="333" spans="1:11" ht="20.25">
      <c r="A333" s="12">
        <v>331</v>
      </c>
      <c r="B333" s="13">
        <v>42726</v>
      </c>
      <c r="C333" s="14">
        <v>0.07083333333333333</v>
      </c>
      <c r="D333" s="20" t="s">
        <v>195</v>
      </c>
      <c r="E333" s="15" t="s">
        <v>195</v>
      </c>
      <c r="F333" s="83"/>
      <c r="G333" s="16"/>
      <c r="H333" s="17"/>
      <c r="I333" s="104"/>
      <c r="J333" s="18"/>
      <c r="K333" s="19"/>
    </row>
    <row r="334" spans="1:11" ht="20.25">
      <c r="A334" s="12">
        <v>332</v>
      </c>
      <c r="B334" s="13">
        <v>42726</v>
      </c>
      <c r="C334" s="14">
        <v>0.31875</v>
      </c>
      <c r="D334" s="20" t="s">
        <v>183</v>
      </c>
      <c r="E334" s="15" t="s">
        <v>183</v>
      </c>
      <c r="F334" s="83"/>
      <c r="G334" s="16"/>
      <c r="H334" s="17"/>
      <c r="I334" s="104"/>
      <c r="J334" s="18"/>
      <c r="K334" s="19"/>
    </row>
    <row r="335" spans="1:11" ht="20.25">
      <c r="A335" s="12">
        <v>333</v>
      </c>
      <c r="B335" s="22">
        <v>42726</v>
      </c>
      <c r="C335" s="23">
        <v>0.3826388888888889</v>
      </c>
      <c r="D335" s="27" t="s">
        <v>2</v>
      </c>
      <c r="E335" s="27" t="s">
        <v>58</v>
      </c>
      <c r="F335" s="85"/>
      <c r="G335" s="25"/>
      <c r="H335" s="26"/>
      <c r="I335" s="107"/>
      <c r="J335" s="18"/>
      <c r="K335" s="19"/>
    </row>
    <row r="336" spans="1:11" ht="20.25">
      <c r="A336" s="12">
        <v>334</v>
      </c>
      <c r="B336" s="13">
        <v>42726</v>
      </c>
      <c r="C336" s="14">
        <v>0.3958333333333333</v>
      </c>
      <c r="D336" s="15" t="s">
        <v>54</v>
      </c>
      <c r="E336" s="15" t="s">
        <v>10</v>
      </c>
      <c r="F336" s="83"/>
      <c r="G336" s="16"/>
      <c r="H336" s="17"/>
      <c r="I336" s="104"/>
      <c r="J336" s="18"/>
      <c r="K336" s="19"/>
    </row>
    <row r="337" spans="1:11" ht="20.25">
      <c r="A337" s="12">
        <v>335</v>
      </c>
      <c r="B337" s="22">
        <v>42726</v>
      </c>
      <c r="C337" s="23">
        <v>0.4069444444444445</v>
      </c>
      <c r="D337" s="27" t="s">
        <v>44</v>
      </c>
      <c r="E337" s="27" t="s">
        <v>57</v>
      </c>
      <c r="F337" s="85"/>
      <c r="G337" s="25"/>
      <c r="H337" s="26"/>
      <c r="I337" s="107"/>
      <c r="J337" s="18"/>
      <c r="K337" s="19"/>
    </row>
    <row r="338" spans="1:11" ht="20.25">
      <c r="A338" s="12">
        <v>336</v>
      </c>
      <c r="B338" s="13">
        <v>42726</v>
      </c>
      <c r="C338" s="14">
        <v>0.5986111111111111</v>
      </c>
      <c r="D338" s="15" t="s">
        <v>60</v>
      </c>
      <c r="E338" s="15" t="s">
        <v>100</v>
      </c>
      <c r="F338" s="83"/>
      <c r="G338" s="16"/>
      <c r="H338" s="17"/>
      <c r="I338" s="104"/>
      <c r="J338" s="18"/>
      <c r="K338" s="19"/>
    </row>
    <row r="339" spans="1:11" ht="20.25">
      <c r="A339" s="12">
        <v>337</v>
      </c>
      <c r="B339" s="13">
        <v>42727</v>
      </c>
      <c r="C339" s="14">
        <v>0.024305555555555556</v>
      </c>
      <c r="D339" s="20" t="s">
        <v>21</v>
      </c>
      <c r="E339" s="15" t="s">
        <v>21</v>
      </c>
      <c r="F339" s="83"/>
      <c r="G339" s="16"/>
      <c r="H339" s="17"/>
      <c r="I339" s="104"/>
      <c r="J339" s="18"/>
      <c r="K339" s="19"/>
    </row>
    <row r="340" spans="1:11" ht="20.25">
      <c r="A340" s="12">
        <v>338</v>
      </c>
      <c r="B340" s="22">
        <v>42727</v>
      </c>
      <c r="C340" s="23">
        <v>0.08333333333333333</v>
      </c>
      <c r="D340" s="27" t="s">
        <v>26</v>
      </c>
      <c r="E340" s="27" t="s">
        <v>59</v>
      </c>
      <c r="F340" s="85"/>
      <c r="G340" s="25"/>
      <c r="H340" s="26"/>
      <c r="I340" s="107"/>
      <c r="J340" s="18"/>
      <c r="K340" s="19"/>
    </row>
    <row r="341" spans="1:11" ht="20.25">
      <c r="A341" s="12">
        <v>339</v>
      </c>
      <c r="B341" s="13">
        <v>42727</v>
      </c>
      <c r="C341" s="14">
        <v>0.18333333333333335</v>
      </c>
      <c r="D341" s="15" t="s">
        <v>19</v>
      </c>
      <c r="E341" s="15" t="s">
        <v>19</v>
      </c>
      <c r="F341" s="83"/>
      <c r="G341" s="16"/>
      <c r="H341" s="17"/>
      <c r="I341" s="104"/>
      <c r="J341" s="18"/>
      <c r="K341" s="19"/>
    </row>
    <row r="342" spans="1:11" ht="20.25">
      <c r="A342" s="12">
        <v>340</v>
      </c>
      <c r="B342" s="22">
        <v>42727</v>
      </c>
      <c r="C342" s="23">
        <v>0.23194444444444443</v>
      </c>
      <c r="D342" s="27" t="s">
        <v>35</v>
      </c>
      <c r="E342" s="27" t="s">
        <v>35</v>
      </c>
      <c r="F342" s="85"/>
      <c r="G342" s="25"/>
      <c r="H342" s="26"/>
      <c r="I342" s="107"/>
      <c r="J342" s="18"/>
      <c r="K342" s="19"/>
    </row>
    <row r="343" spans="1:11" ht="20.25">
      <c r="A343" s="12">
        <v>341</v>
      </c>
      <c r="B343" s="22">
        <v>42727</v>
      </c>
      <c r="C343" s="23">
        <v>0.513888888888889</v>
      </c>
      <c r="D343" s="27" t="s">
        <v>17</v>
      </c>
      <c r="E343" s="27" t="s">
        <v>62</v>
      </c>
      <c r="F343" s="85"/>
      <c r="G343" s="25"/>
      <c r="H343" s="26"/>
      <c r="I343" s="107"/>
      <c r="J343" s="18"/>
      <c r="K343" s="19"/>
    </row>
    <row r="344" spans="1:11" ht="20.25">
      <c r="A344" s="12">
        <v>342</v>
      </c>
      <c r="B344" s="22">
        <v>42727</v>
      </c>
      <c r="C344" s="23">
        <v>0.51875</v>
      </c>
      <c r="D344" s="27" t="s">
        <v>60</v>
      </c>
      <c r="E344" s="27" t="s">
        <v>61</v>
      </c>
      <c r="F344" s="85"/>
      <c r="G344" s="25"/>
      <c r="H344" s="26"/>
      <c r="I344" s="107"/>
      <c r="J344" s="18"/>
      <c r="K344" s="19"/>
    </row>
    <row r="345" spans="1:11" ht="20.25">
      <c r="A345" s="12">
        <v>343</v>
      </c>
      <c r="B345" s="13">
        <v>42727</v>
      </c>
      <c r="C345" s="14">
        <v>0.8798611111111111</v>
      </c>
      <c r="D345" s="15" t="s">
        <v>90</v>
      </c>
      <c r="E345" s="15" t="s">
        <v>118</v>
      </c>
      <c r="F345" s="83"/>
      <c r="G345" s="16"/>
      <c r="H345" s="17"/>
      <c r="I345" s="104"/>
      <c r="J345" s="18"/>
      <c r="K345" s="19"/>
    </row>
    <row r="346" spans="1:11" ht="20.25">
      <c r="A346" s="12">
        <v>344</v>
      </c>
      <c r="B346" s="13">
        <v>42727</v>
      </c>
      <c r="C346" s="14">
        <v>0.9659722222222222</v>
      </c>
      <c r="D346" s="20" t="s">
        <v>180</v>
      </c>
      <c r="E346" s="15" t="s">
        <v>182</v>
      </c>
      <c r="F346" s="83"/>
      <c r="G346" s="16"/>
      <c r="H346" s="17"/>
      <c r="I346" s="104"/>
      <c r="J346" s="18"/>
      <c r="K346" s="19"/>
    </row>
    <row r="347" spans="1:11" ht="20.25">
      <c r="A347" s="12">
        <v>345</v>
      </c>
      <c r="B347" s="13">
        <v>42727.99930555555</v>
      </c>
      <c r="C347" s="14">
        <v>0.9993055555555556</v>
      </c>
      <c r="D347" s="15" t="s">
        <v>24</v>
      </c>
      <c r="E347" s="15" t="s">
        <v>131</v>
      </c>
      <c r="F347" s="83"/>
      <c r="G347" s="16"/>
      <c r="H347" s="17"/>
      <c r="I347" s="104"/>
      <c r="J347" s="18"/>
      <c r="K347" s="19"/>
    </row>
    <row r="348" spans="1:11" ht="20.25">
      <c r="A348" s="12">
        <v>346</v>
      </c>
      <c r="B348" s="22">
        <v>42728</v>
      </c>
      <c r="C348" s="23">
        <v>0.5833333333333334</v>
      </c>
      <c r="D348" s="27" t="s">
        <v>52</v>
      </c>
      <c r="E348" s="27" t="s">
        <v>63</v>
      </c>
      <c r="F348" s="85"/>
      <c r="G348" s="25"/>
      <c r="H348" s="26"/>
      <c r="I348" s="107"/>
      <c r="J348" s="18"/>
      <c r="K348" s="19"/>
    </row>
    <row r="349" spans="1:11" ht="20.25">
      <c r="A349" s="12">
        <v>347</v>
      </c>
      <c r="B349" s="13">
        <v>42728</v>
      </c>
      <c r="C349" s="14">
        <v>0.6611111111111111</v>
      </c>
      <c r="D349" s="20" t="s">
        <v>194</v>
      </c>
      <c r="E349" s="15" t="s">
        <v>194</v>
      </c>
      <c r="F349" s="83"/>
      <c r="G349" s="16"/>
      <c r="H349" s="17"/>
      <c r="I349" s="104"/>
      <c r="J349" s="18"/>
      <c r="K349" s="19"/>
    </row>
    <row r="350" spans="1:11" ht="20.25">
      <c r="A350" s="12">
        <v>348</v>
      </c>
      <c r="B350" s="13">
        <v>42729</v>
      </c>
      <c r="C350" s="14">
        <v>0.02847222222222222</v>
      </c>
      <c r="D350" s="20" t="s">
        <v>203</v>
      </c>
      <c r="E350" s="15" t="s">
        <v>203</v>
      </c>
      <c r="F350" s="83"/>
      <c r="G350" s="16"/>
      <c r="H350" s="17"/>
      <c r="I350" s="104"/>
      <c r="J350" s="18"/>
      <c r="K350" s="19"/>
    </row>
    <row r="351" spans="1:11" ht="20.25">
      <c r="A351" s="12">
        <v>349</v>
      </c>
      <c r="B351" s="22">
        <v>42729</v>
      </c>
      <c r="C351" s="23">
        <v>0.3333333333333333</v>
      </c>
      <c r="D351" s="27" t="s">
        <v>52</v>
      </c>
      <c r="E351" s="27" t="s">
        <v>63</v>
      </c>
      <c r="F351" s="85"/>
      <c r="G351" s="25"/>
      <c r="H351" s="26"/>
      <c r="I351" s="107"/>
      <c r="J351" s="18"/>
      <c r="K351" s="19"/>
    </row>
    <row r="352" spans="1:11" ht="20.25">
      <c r="A352" s="12">
        <v>350</v>
      </c>
      <c r="B352" s="22">
        <v>42729</v>
      </c>
      <c r="C352" s="23">
        <v>0.5625</v>
      </c>
      <c r="D352" s="27" t="s">
        <v>65</v>
      </c>
      <c r="E352" s="27" t="s">
        <v>66</v>
      </c>
      <c r="F352" s="85"/>
      <c r="G352" s="25"/>
      <c r="H352" s="26"/>
      <c r="I352" s="107"/>
      <c r="J352" s="18"/>
      <c r="K352" s="19"/>
    </row>
    <row r="353" spans="1:11" ht="20.25">
      <c r="A353" s="12">
        <v>351</v>
      </c>
      <c r="B353" s="22">
        <v>42729</v>
      </c>
      <c r="C353" s="23">
        <v>0.5833333333333334</v>
      </c>
      <c r="D353" s="27" t="s">
        <v>17</v>
      </c>
      <c r="E353" s="27" t="s">
        <v>64</v>
      </c>
      <c r="F353" s="85"/>
      <c r="G353" s="25"/>
      <c r="H353" s="26"/>
      <c r="I353" s="107"/>
      <c r="J353" s="18"/>
      <c r="K353" s="19"/>
    </row>
    <row r="354" spans="1:11" ht="20.25">
      <c r="A354" s="12">
        <v>352</v>
      </c>
      <c r="B354" s="13">
        <v>42729</v>
      </c>
      <c r="C354" s="14">
        <v>0.876388888888889</v>
      </c>
      <c r="D354" s="20" t="s">
        <v>180</v>
      </c>
      <c r="E354" s="15" t="s">
        <v>182</v>
      </c>
      <c r="F354" s="83"/>
      <c r="G354" s="16"/>
      <c r="H354" s="17"/>
      <c r="I354" s="104"/>
      <c r="J354" s="18"/>
      <c r="K354" s="19"/>
    </row>
    <row r="355" spans="1:11" ht="20.25">
      <c r="A355" s="12">
        <v>353</v>
      </c>
      <c r="B355" s="13">
        <v>42729</v>
      </c>
      <c r="C355" s="14">
        <v>0.9159722222222223</v>
      </c>
      <c r="D355" s="20" t="s">
        <v>191</v>
      </c>
      <c r="E355" s="15" t="s">
        <v>191</v>
      </c>
      <c r="F355" s="83"/>
      <c r="G355" s="16"/>
      <c r="H355" s="17"/>
      <c r="I355" s="104"/>
      <c r="J355" s="18"/>
      <c r="K355" s="19"/>
    </row>
    <row r="356" spans="1:11" ht="20.25">
      <c r="A356" s="12">
        <v>354</v>
      </c>
      <c r="B356" s="13">
        <v>42730</v>
      </c>
      <c r="C356" s="14">
        <v>0.04305555555555556</v>
      </c>
      <c r="D356" s="20" t="s">
        <v>147</v>
      </c>
      <c r="E356" s="15" t="s">
        <v>147</v>
      </c>
      <c r="F356" s="83"/>
      <c r="G356" s="16"/>
      <c r="H356" s="17"/>
      <c r="I356" s="104"/>
      <c r="J356" s="18"/>
      <c r="K356" s="19"/>
    </row>
    <row r="357" spans="1:11" ht="20.25">
      <c r="A357" s="12">
        <v>355</v>
      </c>
      <c r="B357" s="13">
        <v>42730</v>
      </c>
      <c r="C357" s="14">
        <v>0.3576388888888889</v>
      </c>
      <c r="D357" s="15" t="s">
        <v>89</v>
      </c>
      <c r="E357" s="15" t="s">
        <v>89</v>
      </c>
      <c r="F357" s="83"/>
      <c r="G357" s="16"/>
      <c r="H357" s="17"/>
      <c r="I357" s="104"/>
      <c r="J357" s="18"/>
      <c r="K357" s="19"/>
    </row>
    <row r="358" spans="1:11" ht="20.25">
      <c r="A358" s="12">
        <v>356</v>
      </c>
      <c r="B358" s="13">
        <v>42730</v>
      </c>
      <c r="C358" s="14">
        <v>0.4048611111111111</v>
      </c>
      <c r="D358" s="15" t="s">
        <v>90</v>
      </c>
      <c r="E358" s="15" t="s">
        <v>120</v>
      </c>
      <c r="F358" s="83"/>
      <c r="G358" s="16"/>
      <c r="H358" s="17"/>
      <c r="I358" s="104"/>
      <c r="J358" s="18"/>
      <c r="K358" s="19"/>
    </row>
    <row r="359" spans="1:11" ht="20.25">
      <c r="A359" s="12">
        <v>357</v>
      </c>
      <c r="B359" s="13">
        <v>42730</v>
      </c>
      <c r="C359" s="14">
        <v>0.7152777777777778</v>
      </c>
      <c r="D359" s="15" t="s">
        <v>88</v>
      </c>
      <c r="E359" s="15" t="s">
        <v>88</v>
      </c>
      <c r="F359" s="83"/>
      <c r="G359" s="16"/>
      <c r="H359" s="17"/>
      <c r="I359" s="104"/>
      <c r="J359" s="18"/>
      <c r="K359" s="19"/>
    </row>
    <row r="360" spans="1:11" ht="20.25">
      <c r="A360" s="12">
        <v>358</v>
      </c>
      <c r="B360" s="13">
        <v>42730</v>
      </c>
      <c r="C360" s="14">
        <v>0.8152777777777778</v>
      </c>
      <c r="D360" s="20" t="s">
        <v>197</v>
      </c>
      <c r="E360" s="15" t="s">
        <v>197</v>
      </c>
      <c r="F360" s="83"/>
      <c r="G360" s="16"/>
      <c r="H360" s="17"/>
      <c r="I360" s="104"/>
      <c r="J360" s="18"/>
      <c r="K360" s="19"/>
    </row>
    <row r="361" spans="1:11" ht="20.25">
      <c r="A361" s="12">
        <v>359</v>
      </c>
      <c r="B361" s="22">
        <v>42731</v>
      </c>
      <c r="C361" s="23">
        <v>0.20833333333333334</v>
      </c>
      <c r="D361" s="27" t="s">
        <v>69</v>
      </c>
      <c r="E361" s="27" t="s">
        <v>69</v>
      </c>
      <c r="F361" s="85"/>
      <c r="G361" s="25"/>
      <c r="H361" s="26"/>
      <c r="I361" s="107"/>
      <c r="J361" s="18"/>
      <c r="K361" s="19"/>
    </row>
    <row r="362" spans="1:11" ht="20.25">
      <c r="A362" s="12">
        <v>360</v>
      </c>
      <c r="B362" s="13">
        <v>42731</v>
      </c>
      <c r="C362" s="14">
        <v>0.21736111111111112</v>
      </c>
      <c r="D362" s="20" t="s">
        <v>196</v>
      </c>
      <c r="E362" s="15" t="s">
        <v>68</v>
      </c>
      <c r="F362" s="83"/>
      <c r="G362" s="16"/>
      <c r="H362" s="17"/>
      <c r="I362" s="104"/>
      <c r="J362" s="18"/>
      <c r="K362" s="19"/>
    </row>
    <row r="363" spans="1:11" ht="20.25">
      <c r="A363" s="12">
        <v>361</v>
      </c>
      <c r="B363" s="13">
        <v>42731</v>
      </c>
      <c r="C363" s="14">
        <v>0.39444444444444443</v>
      </c>
      <c r="D363" s="20" t="s">
        <v>44</v>
      </c>
      <c r="E363" s="15" t="s">
        <v>189</v>
      </c>
      <c r="F363" s="83"/>
      <c r="G363" s="16"/>
      <c r="H363" s="17"/>
      <c r="I363" s="104"/>
      <c r="J363" s="18"/>
      <c r="K363" s="19"/>
    </row>
    <row r="364" spans="1:11" ht="20.25">
      <c r="A364" s="12">
        <v>362</v>
      </c>
      <c r="B364" s="22">
        <v>42731</v>
      </c>
      <c r="C364" s="23">
        <v>0.4166666666666667</v>
      </c>
      <c r="D364" s="27" t="s">
        <v>67</v>
      </c>
      <c r="E364" s="27" t="s">
        <v>68</v>
      </c>
      <c r="F364" s="85"/>
      <c r="G364" s="25"/>
      <c r="H364" s="26"/>
      <c r="I364" s="107"/>
      <c r="J364" s="18"/>
      <c r="K364" s="19"/>
    </row>
    <row r="365" spans="1:11" ht="20.25">
      <c r="A365" s="12">
        <v>363</v>
      </c>
      <c r="B365" s="22">
        <v>42731</v>
      </c>
      <c r="C365" s="23">
        <v>0.7131944444444445</v>
      </c>
      <c r="D365" s="27" t="s">
        <v>17</v>
      </c>
      <c r="E365" s="27" t="s">
        <v>18</v>
      </c>
      <c r="F365" s="85"/>
      <c r="G365" s="25"/>
      <c r="H365" s="26"/>
      <c r="I365" s="107"/>
      <c r="J365" s="18"/>
      <c r="K365" s="19"/>
    </row>
    <row r="366" spans="1:11" ht="20.25">
      <c r="A366" s="12">
        <v>364</v>
      </c>
      <c r="B366" s="13">
        <v>42732</v>
      </c>
      <c r="C366" s="14">
        <v>0.0798611111111111</v>
      </c>
      <c r="D366" s="20" t="s">
        <v>198</v>
      </c>
      <c r="E366" s="15" t="s">
        <v>200</v>
      </c>
      <c r="F366" s="83"/>
      <c r="G366" s="16"/>
      <c r="H366" s="17"/>
      <c r="I366" s="104"/>
      <c r="J366" s="18"/>
      <c r="K366" s="19"/>
    </row>
    <row r="367" spans="1:11" ht="20.25">
      <c r="A367" s="12">
        <v>365</v>
      </c>
      <c r="B367" s="13">
        <v>42732</v>
      </c>
      <c r="C367" s="14">
        <v>0.125</v>
      </c>
      <c r="D367" s="15" t="s">
        <v>90</v>
      </c>
      <c r="E367" s="15" t="s">
        <v>118</v>
      </c>
      <c r="F367" s="83"/>
      <c r="G367" s="16"/>
      <c r="H367" s="17"/>
      <c r="I367" s="104"/>
      <c r="J367" s="18"/>
      <c r="K367" s="19"/>
    </row>
    <row r="368" spans="1:11" ht="20.25">
      <c r="A368" s="12">
        <v>366</v>
      </c>
      <c r="B368" s="13">
        <v>42732</v>
      </c>
      <c r="C368" s="14">
        <v>0.1909722222222222</v>
      </c>
      <c r="D368" s="15" t="s">
        <v>91</v>
      </c>
      <c r="E368" s="15" t="s">
        <v>121</v>
      </c>
      <c r="F368" s="83"/>
      <c r="G368" s="16"/>
      <c r="H368" s="17"/>
      <c r="I368" s="104"/>
      <c r="J368" s="18"/>
      <c r="K368" s="19"/>
    </row>
    <row r="369" spans="1:11" ht="20.25">
      <c r="A369" s="12">
        <v>367</v>
      </c>
      <c r="B369" s="13">
        <v>42732</v>
      </c>
      <c r="C369" s="14">
        <v>0.22152777777777777</v>
      </c>
      <c r="D369" s="15" t="s">
        <v>38</v>
      </c>
      <c r="E369" s="15" t="s">
        <v>101</v>
      </c>
      <c r="F369" s="83"/>
      <c r="G369" s="16"/>
      <c r="H369" s="17"/>
      <c r="I369" s="104"/>
      <c r="J369" s="18"/>
      <c r="K369" s="19"/>
    </row>
    <row r="370" spans="1:11" ht="20.25">
      <c r="A370" s="12">
        <v>368</v>
      </c>
      <c r="B370" s="13">
        <v>42732</v>
      </c>
      <c r="C370" s="14">
        <v>0.40972222222222227</v>
      </c>
      <c r="D370" s="15" t="s">
        <v>54</v>
      </c>
      <c r="E370" s="15" t="s">
        <v>10</v>
      </c>
      <c r="F370" s="83"/>
      <c r="G370" s="16"/>
      <c r="H370" s="17"/>
      <c r="I370" s="104"/>
      <c r="J370" s="18"/>
      <c r="K370" s="19"/>
    </row>
    <row r="371" spans="1:11" ht="20.25">
      <c r="A371" s="12">
        <v>369</v>
      </c>
      <c r="B371" s="13">
        <v>42732</v>
      </c>
      <c r="C371" s="14">
        <v>0.41180555555555554</v>
      </c>
      <c r="D371" s="20" t="s">
        <v>173</v>
      </c>
      <c r="E371" s="15" t="s">
        <v>175</v>
      </c>
      <c r="F371" s="83"/>
      <c r="G371" s="16"/>
      <c r="H371" s="17"/>
      <c r="I371" s="104"/>
      <c r="J371" s="18"/>
      <c r="K371" s="19"/>
    </row>
    <row r="372" spans="1:11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111</v>
      </c>
      <c r="F372" s="83"/>
      <c r="G372" s="16"/>
      <c r="H372" s="17"/>
      <c r="I372" s="104"/>
      <c r="J372" s="18"/>
      <c r="K372" s="19"/>
    </row>
    <row r="373" spans="1:11" ht="20.25">
      <c r="A373" s="12">
        <v>371</v>
      </c>
      <c r="B373" s="22">
        <v>42733</v>
      </c>
      <c r="C373" s="23">
        <v>0.4861111111111111</v>
      </c>
      <c r="D373" s="27" t="s">
        <v>22</v>
      </c>
      <c r="E373" s="27" t="s">
        <v>70</v>
      </c>
      <c r="F373" s="85"/>
      <c r="G373" s="25"/>
      <c r="H373" s="26"/>
      <c r="I373" s="107"/>
      <c r="J373" s="18"/>
      <c r="K373" s="19"/>
    </row>
    <row r="374" spans="1:11" ht="20.25">
      <c r="A374" s="12">
        <v>372</v>
      </c>
      <c r="B374" s="13">
        <v>42733</v>
      </c>
      <c r="C374" s="14">
        <v>0.9506944444444444</v>
      </c>
      <c r="D374" s="20" t="s">
        <v>44</v>
      </c>
      <c r="E374" s="15" t="s">
        <v>189</v>
      </c>
      <c r="F374" s="83"/>
      <c r="G374" s="16"/>
      <c r="H374" s="17"/>
      <c r="I374" s="104"/>
      <c r="J374" s="18"/>
      <c r="K374" s="19"/>
    </row>
    <row r="375" spans="1:11" ht="20.25">
      <c r="A375" s="12">
        <v>373</v>
      </c>
      <c r="B375" s="13">
        <v>42734</v>
      </c>
      <c r="C375" s="14">
        <v>0.3979166666666667</v>
      </c>
      <c r="D375" s="20" t="s">
        <v>193</v>
      </c>
      <c r="E375" s="15" t="s">
        <v>193</v>
      </c>
      <c r="F375" s="83"/>
      <c r="G375" s="16"/>
      <c r="H375" s="17"/>
      <c r="I375" s="104"/>
      <c r="J375" s="18"/>
      <c r="K375" s="19"/>
    </row>
    <row r="376" spans="1:11" ht="20.25">
      <c r="A376" s="12">
        <v>374</v>
      </c>
      <c r="B376" s="22">
        <v>42734</v>
      </c>
      <c r="C376" s="23">
        <v>0.6645833333333333</v>
      </c>
      <c r="D376" s="27" t="s">
        <v>17</v>
      </c>
      <c r="E376" s="27" t="s">
        <v>18</v>
      </c>
      <c r="F376" s="85"/>
      <c r="G376" s="25"/>
      <c r="H376" s="26"/>
      <c r="I376" s="107"/>
      <c r="J376" s="18"/>
      <c r="K376" s="19"/>
    </row>
    <row r="377" spans="1:11" ht="20.25">
      <c r="A377" s="12">
        <v>375</v>
      </c>
      <c r="B377" s="13">
        <v>42734</v>
      </c>
      <c r="C377" s="14">
        <v>0.8048611111111111</v>
      </c>
      <c r="D377" s="20" t="s">
        <v>198</v>
      </c>
      <c r="E377" s="15" t="s">
        <v>199</v>
      </c>
      <c r="F377" s="83"/>
      <c r="G377" s="16"/>
      <c r="H377" s="17"/>
      <c r="I377" s="104"/>
      <c r="J377" s="18"/>
      <c r="K377" s="19"/>
    </row>
    <row r="378" spans="1:11" ht="20.25">
      <c r="A378" s="12">
        <v>376</v>
      </c>
      <c r="B378" s="13">
        <v>42735</v>
      </c>
      <c r="C378" s="14">
        <v>0.12430555555555556</v>
      </c>
      <c r="D378" s="20" t="s">
        <v>21</v>
      </c>
      <c r="E378" s="15" t="s">
        <v>21</v>
      </c>
      <c r="F378" s="83"/>
      <c r="G378" s="16"/>
      <c r="H378" s="17"/>
      <c r="I378" s="104"/>
      <c r="J378" s="18"/>
      <c r="K378" s="19"/>
    </row>
    <row r="379" spans="1:11" ht="20.25">
      <c r="A379" s="12">
        <v>377</v>
      </c>
      <c r="B379" s="22">
        <v>42735</v>
      </c>
      <c r="C379" s="23">
        <v>0.125</v>
      </c>
      <c r="D379" s="27" t="s">
        <v>21</v>
      </c>
      <c r="E379" s="27" t="s">
        <v>21</v>
      </c>
      <c r="F379" s="85"/>
      <c r="G379" s="25"/>
      <c r="H379" s="26"/>
      <c r="I379" s="107"/>
      <c r="J379" s="18"/>
      <c r="K379" s="19"/>
    </row>
    <row r="380" spans="1:11" ht="20.25">
      <c r="A380" s="12">
        <v>378</v>
      </c>
      <c r="B380" s="13">
        <v>42735</v>
      </c>
      <c r="C380" s="14">
        <v>0.29583333333333334</v>
      </c>
      <c r="D380" s="15" t="s">
        <v>90</v>
      </c>
      <c r="E380" s="15" t="s">
        <v>119</v>
      </c>
      <c r="F380" s="83"/>
      <c r="G380" s="16"/>
      <c r="H380" s="17"/>
      <c r="I380" s="104"/>
      <c r="J380" s="18"/>
      <c r="K380" s="19"/>
    </row>
    <row r="381" spans="1:11" ht="20.25">
      <c r="A381" s="12">
        <v>379</v>
      </c>
      <c r="B381" s="22">
        <v>42735</v>
      </c>
      <c r="C381" s="23">
        <v>0.5</v>
      </c>
      <c r="D381" s="27" t="s">
        <v>26</v>
      </c>
      <c r="E381" s="27" t="s">
        <v>27</v>
      </c>
      <c r="F381" s="85"/>
      <c r="G381" s="25"/>
      <c r="H381" s="26"/>
      <c r="I381" s="107"/>
      <c r="J381" s="18"/>
      <c r="K381" s="19"/>
    </row>
    <row r="382" spans="1:11" ht="20.25">
      <c r="A382" s="12">
        <v>380</v>
      </c>
      <c r="B382" s="22">
        <v>42735</v>
      </c>
      <c r="C382" s="23">
        <v>0.5104166666666666</v>
      </c>
      <c r="D382" s="27" t="s">
        <v>2</v>
      </c>
      <c r="E382" s="27" t="s">
        <v>2</v>
      </c>
      <c r="F382" s="85"/>
      <c r="G382" s="25"/>
      <c r="H382" s="26"/>
      <c r="I382" s="107"/>
      <c r="J382" s="18"/>
      <c r="K382" s="19"/>
    </row>
    <row r="383" spans="1:11" ht="20.25">
      <c r="A383" s="12">
        <v>381</v>
      </c>
      <c r="B383" s="22">
        <v>42735</v>
      </c>
      <c r="C383" s="23">
        <v>0.6354166666666666</v>
      </c>
      <c r="D383" s="27" t="s">
        <v>24</v>
      </c>
      <c r="E383" s="27" t="s">
        <v>71</v>
      </c>
      <c r="F383" s="85"/>
      <c r="G383" s="25"/>
      <c r="H383" s="26"/>
      <c r="I383" s="107"/>
      <c r="J383" s="18"/>
      <c r="K383" s="19"/>
    </row>
    <row r="384" spans="1:11" ht="20.25">
      <c r="A384" s="12">
        <v>382</v>
      </c>
      <c r="B384" s="22">
        <v>42736</v>
      </c>
      <c r="C384" s="23">
        <v>0.02152777777777778</v>
      </c>
      <c r="D384" s="27" t="s">
        <v>22</v>
      </c>
      <c r="E384" s="27" t="s">
        <v>23</v>
      </c>
      <c r="F384" s="85"/>
      <c r="G384" s="25"/>
      <c r="H384" s="26"/>
      <c r="I384" s="107"/>
      <c r="J384" s="18"/>
      <c r="K384" s="19"/>
    </row>
    <row r="385" spans="1:11" ht="20.25">
      <c r="A385" s="12">
        <v>383</v>
      </c>
      <c r="B385" s="13">
        <v>42736</v>
      </c>
      <c r="C385" s="14">
        <v>0.05277777777777778</v>
      </c>
      <c r="D385" s="20" t="s">
        <v>197</v>
      </c>
      <c r="E385" s="15" t="s">
        <v>197</v>
      </c>
      <c r="F385" s="83"/>
      <c r="G385" s="16"/>
      <c r="H385" s="17"/>
      <c r="I385" s="104"/>
      <c r="J385" s="18"/>
      <c r="K385" s="19"/>
    </row>
    <row r="386" spans="1:11" ht="20.25">
      <c r="A386" s="12">
        <v>384</v>
      </c>
      <c r="B386" s="13">
        <v>42736</v>
      </c>
      <c r="C386" s="14">
        <v>0.16875</v>
      </c>
      <c r="D386" s="15" t="s">
        <v>65</v>
      </c>
      <c r="E386" s="15" t="s">
        <v>112</v>
      </c>
      <c r="F386" s="83"/>
      <c r="G386" s="16"/>
      <c r="H386" s="17"/>
      <c r="I386" s="104"/>
      <c r="J386" s="18"/>
      <c r="K386" s="19"/>
    </row>
    <row r="387" spans="1:11" ht="20.25">
      <c r="A387" s="94"/>
      <c r="B387" s="95"/>
      <c r="C387" s="96"/>
      <c r="D387" s="94"/>
      <c r="E387" s="94"/>
      <c r="F387" s="97"/>
      <c r="G387" s="95"/>
      <c r="H387" s="98"/>
      <c r="I387" s="109"/>
      <c r="J387" s="96"/>
      <c r="K387" s="99"/>
    </row>
    <row r="388" spans="5:10" ht="20.25">
      <c r="E388" s="125" t="s">
        <v>380</v>
      </c>
      <c r="F388" s="84">
        <f>AVERAGE(F3:F386)</f>
        <v>4.370434782608693</v>
      </c>
      <c r="I388" s="124" t="s">
        <v>391</v>
      </c>
      <c r="J388" s="112">
        <f>AVERAGE(J3:J386)</f>
        <v>0.30018081010563835</v>
      </c>
    </row>
    <row r="389" spans="5:11" ht="20.25">
      <c r="E389" s="125" t="s">
        <v>392</v>
      </c>
      <c r="F389" s="113">
        <f>COUNTIF(I3:I386,"Not found")</f>
        <v>47</v>
      </c>
      <c r="I389" s="167" t="s">
        <v>399</v>
      </c>
      <c r="J389" s="168"/>
      <c r="K389" s="113">
        <f>COUNT(J3:J386)</f>
        <v>291</v>
      </c>
    </row>
    <row r="390" spans="5:11" ht="20.25">
      <c r="E390" s="125" t="s">
        <v>399</v>
      </c>
      <c r="F390" s="122">
        <f>K389</f>
        <v>291</v>
      </c>
      <c r="G390" s="91"/>
      <c r="H390" s="92"/>
      <c r="I390" s="123"/>
      <c r="J390" s="126" t="s">
        <v>390</v>
      </c>
      <c r="K390" s="122">
        <f>COUNTIF(K3:K386,"HIT")</f>
        <v>58</v>
      </c>
    </row>
    <row r="391" spans="4:11" ht="20.25">
      <c r="D391" s="93"/>
      <c r="G391" s="91"/>
      <c r="H391" s="92"/>
      <c r="I391" s="123"/>
      <c r="J391" s="126" t="s">
        <v>395</v>
      </c>
      <c r="K391" s="122">
        <f>COUNTIF(K3:K386,"n.c")</f>
        <v>14</v>
      </c>
    </row>
    <row r="392" spans="4:11" ht="20.25">
      <c r="D392" s="5" t="s">
        <v>393</v>
      </c>
      <c r="J392" s="135"/>
      <c r="K392" s="136"/>
    </row>
    <row r="393" spans="4:11" ht="20.25">
      <c r="D393" s="111" t="s">
        <v>381</v>
      </c>
      <c r="E393" s="125" t="s">
        <v>394</v>
      </c>
      <c r="F393" s="84">
        <f>K393/K389*100</f>
        <v>79.03780068728523</v>
      </c>
      <c r="G393" s="137" t="s">
        <v>397</v>
      </c>
      <c r="I393" s="165" t="s">
        <v>400</v>
      </c>
      <c r="J393" s="166"/>
      <c r="K393" s="122">
        <f>K389-(K391+F389)</f>
        <v>230</v>
      </c>
    </row>
    <row r="394" spans="4:10" ht="20.25">
      <c r="D394" s="111" t="s">
        <v>382</v>
      </c>
      <c r="E394" s="167" t="s">
        <v>401</v>
      </c>
      <c r="F394" s="155"/>
      <c r="I394" s="167" t="s">
        <v>401</v>
      </c>
      <c r="J394" s="155"/>
    </row>
    <row r="395" ht="20.25">
      <c r="D395" s="111" t="s">
        <v>383</v>
      </c>
    </row>
    <row r="396" spans="4:7" ht="20.25">
      <c r="D396" s="111" t="s">
        <v>384</v>
      </c>
      <c r="E396" s="125" t="s">
        <v>402</v>
      </c>
      <c r="F396" s="84">
        <f>K390/K389*100</f>
        <v>19.93127147766323</v>
      </c>
      <c r="G396" s="21" t="s">
        <v>397</v>
      </c>
    </row>
    <row r="397" ht="20.25">
      <c r="D397" s="111" t="s">
        <v>396</v>
      </c>
    </row>
  </sheetData>
  <sheetProtection/>
  <protectedRanges>
    <protectedRange password="9690" sqref="B1:E52 A1:A386" name="Диапазон1_1"/>
  </protectedRanges>
  <autoFilter ref="A2:K386"/>
  <mergeCells count="6">
    <mergeCell ref="I394:J394"/>
    <mergeCell ref="E394:F394"/>
    <mergeCell ref="A1:E1"/>
    <mergeCell ref="F1:J1"/>
    <mergeCell ref="I393:J393"/>
    <mergeCell ref="I389:J389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2016-12-06T02:45:19Z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